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550" windowWidth="19170" windowHeight="5595" firstSheet="1" activeTab="3"/>
  </bookViews>
  <sheets>
    <sheet name="Лист1" sheetId="1" state="hidden" r:id="rId1"/>
    <sheet name="титул" sheetId="2" r:id="rId2"/>
    <sheet name="смета" sheetId="3" r:id="rId3"/>
    <sheet name="справка" sheetId="4" r:id="rId4"/>
    <sheet name="Лист3" sheetId="5" r:id="rId5"/>
    <sheet name="2009" sheetId="6" state="hidden" r:id="rId6"/>
  </sheets>
  <definedNames/>
  <calcPr fullCalcOnLoad="1"/>
</workbook>
</file>

<file path=xl/comments6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<sst xmlns="http://schemas.openxmlformats.org/spreadsheetml/2006/main" count="371" uniqueCount="198">
  <si>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</si>
  <si>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</si>
  <si>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</si>
  <si>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</si>
  <si>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</si>
  <si>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</si>
  <si>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</si>
  <si>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</si>
  <si>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</si>
  <si>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</si>
  <si>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</si>
  <si>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</si>
  <si>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</si>
  <si>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</si>
  <si>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</si>
  <si>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</si>
  <si>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</si>
  <si>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</si>
  <si>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</si>
  <si>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</si>
  <si>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</si>
  <si>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</si>
  <si>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</si>
  <si>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</si>
  <si>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</si>
  <si>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</si>
  <si>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</si>
  <si>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</si>
  <si>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</si>
  <si>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</si>
  <si>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</si>
  <si>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</si>
  <si>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</si>
  <si>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</si>
  <si>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</si>
  <si>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</si>
  <si>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</si>
  <si>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</si>
  <si>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</si>
  <si>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</si>
  <si>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</si>
  <si>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</si>
  <si>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</si>
  <si>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</si>
  <si>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</si>
  <si>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</si>
  <si>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</si>
  <si>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</si>
  <si>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</si>
  <si>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</si>
  <si>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</si>
  <si>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</si>
  <si>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</si>
  <si>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</si>
  <si>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</si>
  <si>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</si>
  <si>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</si>
  <si>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</si>
  <si>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</si>
  <si>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</si>
  <si>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</si>
  <si>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</si>
  <si>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</si>
  <si>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</si>
  <si>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</si>
  <si>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</si>
  <si>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</si>
  <si>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</si>
  <si>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</si>
  <si>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</si>
  <si>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</si>
  <si>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</si>
  <si>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</si>
  <si>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</si>
  <si>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</si>
  <si>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</si>
  <si>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</si>
  <si>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</si>
  <si>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</si>
  <si>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</si>
  <si>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</si>
  <si>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</si>
  <si>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</si>
  <si>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</si>
  <si>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</si>
  <si>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</si>
  <si>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</si>
  <si>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</si>
  <si>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</si>
  <si>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</si>
  <si>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</si>
  <si>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</si>
  <si>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</si>
  <si>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</si>
  <si>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</si>
  <si>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</si>
  <si>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</si>
  <si>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</si>
  <si>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</si>
  <si>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</si>
  <si>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</si>
  <si>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</si>
  <si>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</si>
  <si>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</si>
  <si>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</si>
  <si>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</si>
  <si>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</si>
  <si>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</si>
  <si>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</si>
  <si>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</si>
  <si>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</si>
  <si>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</si>
  <si>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</si>
  <si>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</si>
  <si>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</si>
  <si>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</si>
  <si>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</si>
  <si>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</si>
  <si>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</si>
  <si>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</si>
  <si>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</si>
  <si>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</si>
  <si>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</si>
  <si>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</si>
  <si>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</si>
  <si>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</si>
  <si>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</si>
  <si>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</si>
  <si>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</si>
  <si>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</si>
  <si>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</si>
  <si>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</si>
  <si>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</si>
  <si>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</si>
  <si>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</si>
  <si>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</si>
  <si>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</si>
  <si>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</si>
  <si>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</si>
  <si>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</si>
  <si>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</si>
  <si>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</si>
  <si>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</si>
  <si>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</si>
  <si>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</si>
  <si>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</si>
  <si>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</si>
  <si>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</si>
  <si>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2.55/1.55</t>
  </si>
  <si>
    <t>ОАО "Петербургская Сбытовая Компания"</t>
  </si>
  <si>
    <t>Жилой фонд</t>
  </si>
  <si>
    <t>Уборка и сан.очистка зем.уч.</t>
  </si>
  <si>
    <t>Эксплуатация коллективных ПУ</t>
  </si>
  <si>
    <t>ООО "Компания АНБС"</t>
  </si>
  <si>
    <t>Поступления</t>
  </si>
  <si>
    <t xml:space="preserve">     Вывоз  твердых бытовых отходов</t>
  </si>
  <si>
    <t xml:space="preserve"> (в т.ч. обслуживание ВЦКП,  бухгалтерское сопровождение начисления квартплаты,</t>
  </si>
  <si>
    <t xml:space="preserve">    сдача налоговой отчетности ТСЖ "4-я Рота" )</t>
  </si>
  <si>
    <t>Сод.и тек.ремонт сист. газоснабж.</t>
  </si>
  <si>
    <t>ООО "ПетербургГаз"</t>
  </si>
  <si>
    <t>Водоотведение</t>
  </si>
  <si>
    <t>Адрес: 4-ая Красноармейская ул.д.6</t>
  </si>
  <si>
    <t>ООО "ЖКС №1 Адмиралтейского района"</t>
  </si>
  <si>
    <t xml:space="preserve">     Услуги аварийного обслуживания</t>
  </si>
  <si>
    <t>Начисления</t>
  </si>
  <si>
    <t>Задолженность</t>
  </si>
  <si>
    <t>1.19 руб/м2</t>
  </si>
  <si>
    <t>0.81 руб/м2</t>
  </si>
  <si>
    <t>5.08 руб/м2</t>
  </si>
  <si>
    <t>1.29 руб/м2</t>
  </si>
  <si>
    <t>1.93 руб/м2</t>
  </si>
  <si>
    <t>1.18 руб/м2</t>
  </si>
  <si>
    <t>Общая площадь дома,  м2</t>
  </si>
  <si>
    <t>Наименование ТСЖ : "4-я Рота"</t>
  </si>
  <si>
    <t>СМЕТА доходов и расходов за 2013 год</t>
  </si>
  <si>
    <t>9.47 руб/м2</t>
  </si>
  <si>
    <t>0.53 руб/м2</t>
  </si>
  <si>
    <t>0.56 руб/м2</t>
  </si>
  <si>
    <t>1.45 руб/м2</t>
  </si>
  <si>
    <t>3.56 руб/м2</t>
  </si>
  <si>
    <t>20.38 руб/ м3</t>
  </si>
  <si>
    <t>20.38 руб/м3 / 301.01 руб/чел</t>
  </si>
  <si>
    <t>81.08 руб/ м3 / 308.91 руб/чел</t>
  </si>
  <si>
    <t>3.41/2.06 руб/м2</t>
  </si>
  <si>
    <t>33.24 руб/м2</t>
  </si>
  <si>
    <t>Начисления,руб.</t>
  </si>
  <si>
    <t>руб.</t>
  </si>
  <si>
    <t>отчета, руб.</t>
  </si>
  <si>
    <r>
      <t xml:space="preserve"> в т.ч.</t>
    </r>
    <r>
      <rPr>
        <i/>
        <sz val="10"/>
        <rFont val="Arial"/>
        <family val="2"/>
      </rPr>
      <t xml:space="preserve"> Уборка  лестничных  клеток</t>
    </r>
  </si>
  <si>
    <t>в т.ч освидет-е лифта и ОДС</t>
  </si>
  <si>
    <t>освидет-е лифта и ОДС</t>
  </si>
  <si>
    <t>Всего</t>
  </si>
  <si>
    <t>Общая площадь жилых помещений,  м3</t>
  </si>
  <si>
    <t>СПРАВКА  по задолженности ЖИЛОГО ФОНДА за 2013 год</t>
  </si>
  <si>
    <t xml:space="preserve">     Тех.обслуживание МКД , в т.ч. подготовка МКД к отопит.сезону</t>
  </si>
  <si>
    <t xml:space="preserve">  бухгалтерское сопровождение начисления квартплаты,</t>
  </si>
  <si>
    <t xml:space="preserve">    сдача налоговой отчетности ТСЖ "4-я Рота" </t>
  </si>
  <si>
    <t xml:space="preserve">  в т.ч. Услуги ВЦКП за 2013 год  3905 руб. 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</si>
</sst>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</numFmts>
  <fonts count="3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horizontal="left"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1" fillId="0" borderId="3" xfId="17" applyBorder="1" applyAlignment="1">
      <alignment horizontal="right"/>
      <protection/>
    </xf>
    <xf numFmtId="0" fontId="1" fillId="0" borderId="2" xfId="17" applyFill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>
      <alignment/>
      <protection/>
    </xf>
    <xf numFmtId="0" fontId="1" fillId="0" borderId="0" xfId="17" applyBorder="1">
      <alignment/>
      <protection/>
    </xf>
    <xf numFmtId="0" fontId="1" fillId="0" borderId="6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6" xfId="17" applyBorder="1" applyAlignment="1">
      <alignment horizontal="right"/>
      <protection/>
    </xf>
    <xf numFmtId="0" fontId="1" fillId="0" borderId="7" xfId="17" applyBorder="1" applyAlignment="1">
      <alignment horizontal="center"/>
      <protection/>
    </xf>
    <xf numFmtId="0" fontId="1" fillId="0" borderId="8" xfId="17" applyBorder="1">
      <alignment/>
      <protection/>
    </xf>
    <xf numFmtId="0" fontId="1" fillId="0" borderId="9" xfId="17" applyBorder="1">
      <alignment/>
      <protection/>
    </xf>
    <xf numFmtId="0" fontId="1" fillId="0" borderId="10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10" xfId="17" applyBorder="1" applyAlignment="1">
      <alignment horizontal="right"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>
      <alignment/>
      <protection/>
    </xf>
    <xf numFmtId="0" fontId="1" fillId="0" borderId="13" xfId="17" applyBorder="1">
      <alignment/>
      <protection/>
    </xf>
    <xf numFmtId="2" fontId="1" fillId="0" borderId="14" xfId="17" applyNumberFormat="1" applyBorder="1" applyAlignment="1">
      <alignment horizontal="center"/>
      <protection/>
    </xf>
    <xf numFmtId="0" fontId="1" fillId="0" borderId="13" xfId="17" applyBorder="1" applyAlignment="1">
      <alignment horizontal="center"/>
      <protection/>
    </xf>
    <xf numFmtId="4" fontId="1" fillId="0" borderId="14" xfId="17" applyNumberFormat="1" applyBorder="1" applyAlignment="1">
      <alignment horizontal="right"/>
      <protection/>
    </xf>
    <xf numFmtId="0" fontId="1" fillId="0" borderId="15" xfId="17" applyBorder="1" applyAlignment="1">
      <alignment horizontal="center"/>
      <protection/>
    </xf>
    <xf numFmtId="2" fontId="1" fillId="0" borderId="6" xfId="17" applyNumberFormat="1" applyBorder="1" applyAlignment="1">
      <alignment horizontal="center"/>
      <protection/>
    </xf>
    <xf numFmtId="4" fontId="1" fillId="0" borderId="6" xfId="17" applyNumberFormat="1" applyBorder="1" applyAlignment="1">
      <alignment horizontal="right"/>
      <protection/>
    </xf>
    <xf numFmtId="0" fontId="1" fillId="0" borderId="16" xfId="17" applyBorder="1">
      <alignment/>
      <protection/>
    </xf>
    <xf numFmtId="0" fontId="1" fillId="0" borderId="17" xfId="17" applyBorder="1">
      <alignment/>
      <protection/>
    </xf>
    <xf numFmtId="2" fontId="1" fillId="0" borderId="18" xfId="17" applyNumberFormat="1" applyBorder="1" applyAlignment="1">
      <alignment horizontal="center"/>
      <protection/>
    </xf>
    <xf numFmtId="0" fontId="1" fillId="0" borderId="17" xfId="17" applyBorder="1" applyAlignment="1">
      <alignment horizontal="center"/>
      <protection/>
    </xf>
    <xf numFmtId="4" fontId="1" fillId="0" borderId="10" xfId="17" applyNumberFormat="1" applyBorder="1" applyAlignment="1">
      <alignment horizontal="right"/>
      <protection/>
    </xf>
    <xf numFmtId="1" fontId="1" fillId="0" borderId="17" xfId="17" applyNumberFormat="1" applyBorder="1" applyAlignment="1">
      <alignment horizontal="center"/>
      <protection/>
    </xf>
    <xf numFmtId="1" fontId="1" fillId="0" borderId="13" xfId="17" applyNumberFormat="1" applyBorder="1" applyAlignment="1">
      <alignment horizontal="center"/>
      <protection/>
    </xf>
    <xf numFmtId="0" fontId="1" fillId="0" borderId="18" xfId="17" applyBorder="1" applyAlignment="1">
      <alignment horizontal="center"/>
      <protection/>
    </xf>
    <xf numFmtId="0" fontId="1" fillId="0" borderId="19" xfId="17" applyBorder="1">
      <alignment/>
      <protection/>
    </xf>
    <xf numFmtId="0" fontId="1" fillId="0" borderId="20" xfId="17" applyBorder="1">
      <alignment/>
      <protection/>
    </xf>
    <xf numFmtId="0" fontId="1" fillId="0" borderId="21" xfId="17" applyBorder="1" applyAlignment="1">
      <alignment horizontal="center"/>
      <protection/>
    </xf>
    <xf numFmtId="0" fontId="1" fillId="0" borderId="20" xfId="17" applyBorder="1" applyAlignment="1">
      <alignment horizontal="center"/>
      <protection/>
    </xf>
    <xf numFmtId="4" fontId="2" fillId="0" borderId="21" xfId="17" applyNumberFormat="1" applyFont="1" applyBorder="1" applyAlignment="1">
      <alignment horizontal="right"/>
      <protection/>
    </xf>
    <xf numFmtId="0" fontId="1" fillId="0" borderId="22" xfId="17" applyBorder="1" applyAlignment="1">
      <alignment horizontal="center"/>
      <protection/>
    </xf>
    <xf numFmtId="0" fontId="1" fillId="0" borderId="23" xfId="17" applyBorder="1" applyAlignment="1">
      <alignment horizontal="center"/>
      <protection/>
    </xf>
    <xf numFmtId="0" fontId="1" fillId="0" borderId="5" xfId="17" applyFill="1" applyBorder="1">
      <alignment/>
      <protection/>
    </xf>
    <xf numFmtId="0" fontId="1" fillId="0" borderId="0" xfId="17" applyBorder="1" applyAlignment="1">
      <alignment horizontal="right"/>
      <protection/>
    </xf>
    <xf numFmtId="0" fontId="1" fillId="0" borderId="0" xfId="17" applyFont="1">
      <alignment/>
      <protection/>
    </xf>
    <xf numFmtId="2" fontId="1" fillId="0" borderId="18" xfId="17" applyNumberFormat="1" applyFont="1" applyBorder="1" applyAlignment="1">
      <alignment horizontal="center"/>
      <protection/>
    </xf>
    <xf numFmtId="3" fontId="1" fillId="0" borderId="18" xfId="17" applyNumberFormat="1" applyFont="1" applyBorder="1" applyAlignment="1">
      <alignment horizont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43" fontId="0" fillId="0" borderId="0" xfId="19" applyAlignment="1">
      <alignment/>
    </xf>
    <xf numFmtId="43" fontId="5" fillId="0" borderId="0" xfId="19" applyFont="1" applyAlignment="1">
      <alignment/>
    </xf>
    <xf numFmtId="43" fontId="6" fillId="0" borderId="0" xfId="19" applyFont="1" applyAlignment="1">
      <alignment/>
    </xf>
    <xf numFmtId="0" fontId="5" fillId="0" borderId="0" xfId="0" applyFont="1" applyAlignment="1">
      <alignment/>
    </xf>
    <xf numFmtId="43" fontId="7" fillId="0" borderId="0" xfId="19" applyFont="1" applyAlignment="1">
      <alignment/>
    </xf>
    <xf numFmtId="0" fontId="6" fillId="0" borderId="0" xfId="0" applyFont="1" applyAlignment="1">
      <alignment/>
    </xf>
    <xf numFmtId="43" fontId="5" fillId="0" borderId="0" xfId="19" applyFont="1" applyAlignment="1">
      <alignment horizontal="left"/>
    </xf>
    <xf numFmtId="169" fontId="7" fillId="0" borderId="0" xfId="19" applyNumberFormat="1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43" fontId="10" fillId="0" borderId="27" xfId="19" applyFont="1" applyBorder="1" applyAlignment="1">
      <alignment/>
    </xf>
    <xf numFmtId="43" fontId="10" fillId="0" borderId="28" xfId="19" applyFont="1" applyBorder="1" applyAlignment="1">
      <alignment/>
    </xf>
    <xf numFmtId="43" fontId="11" fillId="0" borderId="28" xfId="19" applyFont="1" applyBorder="1" applyAlignment="1">
      <alignment/>
    </xf>
    <xf numFmtId="43" fontId="11" fillId="0" borderId="29" xfId="19" applyFont="1" applyBorder="1" applyAlignment="1">
      <alignment/>
    </xf>
    <xf numFmtId="43" fontId="11" fillId="0" borderId="30" xfId="19" applyFont="1" applyBorder="1" applyAlignment="1">
      <alignment/>
    </xf>
    <xf numFmtId="43" fontId="11" fillId="0" borderId="31" xfId="19" applyFont="1" applyBorder="1" applyAlignment="1">
      <alignment/>
    </xf>
    <xf numFmtId="0" fontId="11" fillId="0" borderId="0" xfId="0" applyFont="1" applyAlignment="1">
      <alignment/>
    </xf>
    <xf numFmtId="169" fontId="11" fillId="0" borderId="0" xfId="19" applyNumberFormat="1" applyFont="1" applyAlignment="1">
      <alignment horizontal="left"/>
    </xf>
    <xf numFmtId="43" fontId="11" fillId="0" borderId="0" xfId="19" applyFont="1" applyAlignment="1">
      <alignment horizontal="left"/>
    </xf>
    <xf numFmtId="43" fontId="11" fillId="0" borderId="0" xfId="19" applyFont="1" applyAlignment="1">
      <alignment/>
    </xf>
    <xf numFmtId="169" fontId="10" fillId="0" borderId="0" xfId="1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3" fontId="10" fillId="0" borderId="34" xfId="19" applyFont="1" applyBorder="1" applyAlignment="1">
      <alignment/>
    </xf>
    <xf numFmtId="43" fontId="11" fillId="0" borderId="34" xfId="19" applyFont="1" applyBorder="1" applyAlignment="1">
      <alignment/>
    </xf>
    <xf numFmtId="0" fontId="10" fillId="0" borderId="35" xfId="0" applyFont="1" applyBorder="1" applyAlignment="1">
      <alignment/>
    </xf>
    <xf numFmtId="43" fontId="10" fillId="0" borderId="36" xfId="19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8" xfId="0" applyFont="1" applyBorder="1" applyAlignment="1">
      <alignment/>
    </xf>
    <xf numFmtId="43" fontId="10" fillId="0" borderId="18" xfId="19" applyFont="1" applyBorder="1" applyAlignment="1">
      <alignment/>
    </xf>
    <xf numFmtId="43" fontId="11" fillId="0" borderId="18" xfId="19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43" fontId="10" fillId="0" borderId="39" xfId="19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1" xfId="0" applyFont="1" applyBorder="1" applyAlignment="1">
      <alignment/>
    </xf>
    <xf numFmtId="43" fontId="10" fillId="0" borderId="21" xfId="19" applyFont="1" applyBorder="1" applyAlignment="1">
      <alignment/>
    </xf>
    <xf numFmtId="43" fontId="11" fillId="0" borderId="21" xfId="19" applyFont="1" applyBorder="1" applyAlignment="1">
      <alignment/>
    </xf>
    <xf numFmtId="0" fontId="11" fillId="0" borderId="19" xfId="0" applyFont="1" applyBorder="1" applyAlignment="1">
      <alignment/>
    </xf>
    <xf numFmtId="43" fontId="10" fillId="0" borderId="43" xfId="19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1" fillId="0" borderId="14" xfId="0" applyFont="1" applyBorder="1" applyAlignment="1">
      <alignment/>
    </xf>
    <xf numFmtId="43" fontId="11" fillId="0" borderId="14" xfId="19" applyFont="1" applyBorder="1" applyAlignment="1">
      <alignment/>
    </xf>
    <xf numFmtId="43" fontId="10" fillId="0" borderId="14" xfId="19" applyFont="1" applyBorder="1" applyAlignment="1">
      <alignment/>
    </xf>
    <xf numFmtId="0" fontId="11" fillId="0" borderId="12" xfId="0" applyFont="1" applyBorder="1" applyAlignment="1">
      <alignment/>
    </xf>
    <xf numFmtId="43" fontId="11" fillId="0" borderId="15" xfId="19" applyFont="1" applyBorder="1" applyAlignment="1">
      <alignment/>
    </xf>
    <xf numFmtId="0" fontId="10" fillId="0" borderId="46" xfId="0" applyFont="1" applyBorder="1" applyAlignment="1">
      <alignment/>
    </xf>
    <xf numFmtId="43" fontId="8" fillId="0" borderId="18" xfId="19" applyFont="1" applyBorder="1" applyAlignment="1">
      <alignment/>
    </xf>
    <xf numFmtId="43" fontId="11" fillId="0" borderId="39" xfId="19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43" fontId="11" fillId="0" borderId="10" xfId="19" applyFont="1" applyBorder="1" applyAlignment="1">
      <alignment/>
    </xf>
    <xf numFmtId="43" fontId="10" fillId="0" borderId="10" xfId="19" applyFont="1" applyBorder="1" applyAlignment="1">
      <alignment/>
    </xf>
    <xf numFmtId="0" fontId="11" fillId="0" borderId="8" xfId="0" applyFont="1" applyBorder="1" applyAlignment="1">
      <alignment/>
    </xf>
    <xf numFmtId="43" fontId="11" fillId="0" borderId="11" xfId="19" applyFont="1" applyBorder="1" applyAlignment="1">
      <alignment/>
    </xf>
    <xf numFmtId="0" fontId="11" fillId="0" borderId="31" xfId="0" applyFont="1" applyBorder="1" applyAlignment="1">
      <alignment/>
    </xf>
    <xf numFmtId="43" fontId="10" fillId="0" borderId="10" xfId="19" applyFont="1" applyBorder="1" applyAlignment="1">
      <alignment/>
    </xf>
    <xf numFmtId="0" fontId="10" fillId="0" borderId="47" xfId="0" applyFont="1" applyBorder="1" applyAlignment="1">
      <alignment/>
    </xf>
    <xf numFmtId="43" fontId="11" fillId="0" borderId="48" xfId="19" applyFont="1" applyBorder="1" applyAlignment="1">
      <alignment/>
    </xf>
    <xf numFmtId="0" fontId="11" fillId="0" borderId="49" xfId="0" applyFont="1" applyBorder="1" applyAlignment="1">
      <alignment/>
    </xf>
    <xf numFmtId="43" fontId="10" fillId="0" borderId="49" xfId="19" applyFont="1" applyBorder="1" applyAlignment="1">
      <alignment/>
    </xf>
    <xf numFmtId="43" fontId="11" fillId="0" borderId="49" xfId="19" applyFont="1" applyBorder="1" applyAlignment="1">
      <alignment/>
    </xf>
    <xf numFmtId="0" fontId="11" fillId="0" borderId="50" xfId="0" applyFont="1" applyBorder="1" applyAlignment="1">
      <alignment/>
    </xf>
    <xf numFmtId="43" fontId="10" fillId="0" borderId="51" xfId="19" applyFont="1" applyBorder="1" applyAlignment="1">
      <alignment/>
    </xf>
    <xf numFmtId="0" fontId="10" fillId="0" borderId="52" xfId="0" applyFont="1" applyBorder="1" applyAlignment="1">
      <alignment/>
    </xf>
    <xf numFmtId="0" fontId="11" fillId="0" borderId="46" xfId="0" applyFont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3" fontId="11" fillId="0" borderId="51" xfId="19" applyFont="1" applyBorder="1" applyAlignment="1">
      <alignment/>
    </xf>
    <xf numFmtId="0" fontId="13" fillId="0" borderId="0" xfId="0" applyFont="1" applyAlignment="1">
      <alignment/>
    </xf>
    <xf numFmtId="43" fontId="11" fillId="0" borderId="28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0" fillId="0" borderId="52" xfId="0" applyNumberFormat="1" applyFont="1" applyBorder="1" applyAlignment="1">
      <alignment/>
    </xf>
    <xf numFmtId="0" fontId="8" fillId="0" borderId="33" xfId="0" applyFont="1" applyBorder="1" applyAlignment="1">
      <alignment/>
    </xf>
    <xf numFmtId="43" fontId="11" fillId="0" borderId="27" xfId="19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43" fontId="11" fillId="0" borderId="36" xfId="19" applyFont="1" applyBorder="1" applyAlignment="1">
      <alignment/>
    </xf>
    <xf numFmtId="43" fontId="11" fillId="0" borderId="37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8" fillId="0" borderId="21" xfId="19" applyFont="1" applyBorder="1" applyAlignment="1">
      <alignment/>
    </xf>
    <xf numFmtId="43" fontId="11" fillId="0" borderId="43" xfId="19" applyFont="1" applyBorder="1" applyAlignment="1">
      <alignment/>
    </xf>
    <xf numFmtId="14" fontId="11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43" fontId="0" fillId="0" borderId="0" xfId="19" applyFont="1" applyAlignment="1">
      <alignment/>
    </xf>
    <xf numFmtId="43" fontId="12" fillId="0" borderId="18" xfId="19" applyFont="1" applyBorder="1" applyAlignment="1">
      <alignment/>
    </xf>
    <xf numFmtId="43" fontId="12" fillId="0" borderId="28" xfId="19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43" fontId="0" fillId="0" borderId="53" xfId="19" applyFont="1" applyBorder="1" applyAlignment="1">
      <alignment/>
    </xf>
    <xf numFmtId="43" fontId="0" fillId="0" borderId="9" xfId="19" applyBorder="1" applyAlignment="1">
      <alignment/>
    </xf>
    <xf numFmtId="0" fontId="0" fillId="0" borderId="31" xfId="0" applyBorder="1" applyAlignment="1">
      <alignment/>
    </xf>
    <xf numFmtId="43" fontId="0" fillId="0" borderId="54" xfId="19" applyFont="1" applyBorder="1" applyAlignment="1">
      <alignment/>
    </xf>
    <xf numFmtId="43" fontId="0" fillId="0" borderId="0" xfId="19" applyBorder="1" applyAlignment="1">
      <alignment/>
    </xf>
    <xf numFmtId="0" fontId="0" fillId="0" borderId="55" xfId="0" applyBorder="1" applyAlignment="1">
      <alignment/>
    </xf>
    <xf numFmtId="43" fontId="0" fillId="0" borderId="45" xfId="19" applyFont="1" applyBorder="1" applyAlignment="1">
      <alignment/>
    </xf>
    <xf numFmtId="43" fontId="0" fillId="0" borderId="13" xfId="19" applyBorder="1" applyAlignment="1">
      <alignment/>
    </xf>
    <xf numFmtId="0" fontId="0" fillId="0" borderId="30" xfId="0" applyBorder="1" applyAlignment="1">
      <alignment/>
    </xf>
    <xf numFmtId="0" fontId="8" fillId="0" borderId="32" xfId="0" applyFont="1" applyBorder="1" applyAlignment="1">
      <alignment/>
    </xf>
    <xf numFmtId="0" fontId="8" fillId="0" borderId="41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19" applyFont="1" applyAlignment="1">
      <alignment/>
    </xf>
    <xf numFmtId="0" fontId="16" fillId="0" borderId="0" xfId="0" applyFont="1" applyAlignment="1">
      <alignment/>
    </xf>
    <xf numFmtId="43" fontId="15" fillId="0" borderId="0" xfId="19" applyFont="1" applyAlignment="1">
      <alignment/>
    </xf>
    <xf numFmtId="43" fontId="20" fillId="0" borderId="0" xfId="19" applyFont="1" applyAlignment="1">
      <alignment/>
    </xf>
    <xf numFmtId="43" fontId="0" fillId="0" borderId="1" xfId="19" applyBorder="1" applyAlignment="1">
      <alignment/>
    </xf>
    <xf numFmtId="43" fontId="0" fillId="0" borderId="3" xfId="19" applyBorder="1" applyAlignment="1">
      <alignment/>
    </xf>
    <xf numFmtId="0" fontId="0" fillId="0" borderId="56" xfId="0" applyBorder="1" applyAlignment="1">
      <alignment/>
    </xf>
    <xf numFmtId="43" fontId="0" fillId="0" borderId="57" xfId="19" applyBorder="1" applyAlignment="1">
      <alignment/>
    </xf>
    <xf numFmtId="43" fontId="0" fillId="0" borderId="58" xfId="19" applyBorder="1" applyAlignment="1">
      <alignment/>
    </xf>
    <xf numFmtId="43" fontId="0" fillId="0" borderId="59" xfId="19" applyBorder="1" applyAlignment="1">
      <alignment/>
    </xf>
    <xf numFmtId="0" fontId="0" fillId="0" borderId="60" xfId="0" applyBorder="1" applyAlignment="1">
      <alignment/>
    </xf>
    <xf numFmtId="43" fontId="0" fillId="0" borderId="61" xfId="19" applyBorder="1" applyAlignment="1">
      <alignment/>
    </xf>
    <xf numFmtId="0" fontId="8" fillId="0" borderId="62" xfId="0" applyFont="1" applyBorder="1" applyAlignment="1">
      <alignment/>
    </xf>
    <xf numFmtId="43" fontId="0" fillId="0" borderId="49" xfId="19" applyBorder="1" applyAlignment="1">
      <alignment/>
    </xf>
    <xf numFmtId="43" fontId="0" fillId="0" borderId="63" xfId="19" applyBorder="1" applyAlignment="1">
      <alignment/>
    </xf>
    <xf numFmtId="0" fontId="0" fillId="0" borderId="63" xfId="0" applyBorder="1" applyAlignment="1">
      <alignment/>
    </xf>
    <xf numFmtId="43" fontId="0" fillId="0" borderId="52" xfId="19" applyBorder="1" applyAlignment="1">
      <alignment/>
    </xf>
    <xf numFmtId="0" fontId="19" fillId="0" borderId="64" xfId="0" applyFont="1" applyBorder="1" applyAlignment="1">
      <alignment/>
    </xf>
    <xf numFmtId="43" fontId="0" fillId="0" borderId="54" xfId="19" applyFont="1" applyBorder="1" applyAlignment="1">
      <alignment/>
    </xf>
    <xf numFmtId="0" fontId="16" fillId="0" borderId="54" xfId="0" applyFont="1" applyBorder="1" applyAlignment="1">
      <alignment/>
    </xf>
    <xf numFmtId="43" fontId="16" fillId="0" borderId="55" xfId="19" applyFont="1" applyBorder="1" applyAlignment="1">
      <alignment/>
    </xf>
    <xf numFmtId="43" fontId="12" fillId="0" borderId="49" xfId="19" applyFont="1" applyBorder="1" applyAlignment="1">
      <alignment/>
    </xf>
    <xf numFmtId="43" fontId="12" fillId="0" borderId="63" xfId="19" applyFont="1" applyBorder="1" applyAlignment="1">
      <alignment/>
    </xf>
    <xf numFmtId="0" fontId="0" fillId="0" borderId="48" xfId="0" applyBorder="1" applyAlignment="1">
      <alignment/>
    </xf>
    <xf numFmtId="43" fontId="0" fillId="0" borderId="51" xfId="19" applyBorder="1" applyAlignment="1">
      <alignment/>
    </xf>
    <xf numFmtId="43" fontId="10" fillId="0" borderId="0" xfId="19" applyFont="1" applyFill="1" applyBorder="1" applyAlignment="1">
      <alignment/>
    </xf>
    <xf numFmtId="43" fontId="0" fillId="0" borderId="0" xfId="19" applyFill="1" applyAlignment="1">
      <alignment/>
    </xf>
    <xf numFmtId="43" fontId="5" fillId="0" borderId="0" xfId="19" applyFont="1" applyFill="1" applyAlignment="1">
      <alignment/>
    </xf>
    <xf numFmtId="43" fontId="11" fillId="0" borderId="0" xfId="19" applyFont="1" applyFill="1" applyAlignment="1">
      <alignment/>
    </xf>
    <xf numFmtId="43" fontId="5" fillId="0" borderId="0" xfId="19" applyFont="1" applyFill="1" applyAlignment="1">
      <alignment horizontal="left"/>
    </xf>
    <xf numFmtId="0" fontId="21" fillId="0" borderId="3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43" fontId="1" fillId="0" borderId="34" xfId="19" applyFont="1" applyFill="1" applyBorder="1" applyAlignment="1">
      <alignment/>
    </xf>
    <xf numFmtId="170" fontId="1" fillId="0" borderId="28" xfId="19" applyNumberFormat="1" applyFont="1" applyFill="1" applyBorder="1" applyAlignment="1">
      <alignment horizontal="center"/>
    </xf>
    <xf numFmtId="43" fontId="1" fillId="0" borderId="18" xfId="19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21" xfId="19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3" fontId="1" fillId="0" borderId="29" xfId="19" applyFont="1" applyFill="1" applyBorder="1" applyAlignment="1">
      <alignment/>
    </xf>
    <xf numFmtId="0" fontId="21" fillId="0" borderId="26" xfId="0" applyFont="1" applyBorder="1" applyAlignment="1">
      <alignment/>
    </xf>
    <xf numFmtId="43" fontId="1" fillId="0" borderId="28" xfId="19" applyFont="1" applyFill="1" applyBorder="1" applyAlignment="1">
      <alignment/>
    </xf>
    <xf numFmtId="0" fontId="2" fillId="0" borderId="47" xfId="0" applyFont="1" applyFill="1" applyBorder="1" applyAlignment="1">
      <alignment/>
    </xf>
    <xf numFmtId="43" fontId="1" fillId="0" borderId="49" xfId="1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9" fontId="11" fillId="0" borderId="0" xfId="19" applyNumberFormat="1" applyFont="1" applyFill="1" applyAlignment="1">
      <alignment horizontal="left"/>
    </xf>
    <xf numFmtId="43" fontId="11" fillId="0" borderId="0" xfId="19" applyFont="1" applyFill="1" applyAlignment="1">
      <alignment horizontal="left"/>
    </xf>
    <xf numFmtId="0" fontId="12" fillId="0" borderId="0" xfId="0" applyFont="1" applyFill="1" applyAlignment="1">
      <alignment/>
    </xf>
    <xf numFmtId="43" fontId="1" fillId="0" borderId="55" xfId="19" applyFont="1" applyFill="1" applyBorder="1" applyAlignment="1">
      <alignment horizontal="center"/>
    </xf>
    <xf numFmtId="43" fontId="1" fillId="0" borderId="44" xfId="19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0" fontId="1" fillId="0" borderId="31" xfId="19" applyNumberFormat="1" applyFont="1" applyFill="1" applyBorder="1" applyAlignment="1">
      <alignment horizontal="center"/>
    </xf>
    <xf numFmtId="2" fontId="1" fillId="0" borderId="31" xfId="19" applyNumberFormat="1" applyFont="1" applyFill="1" applyBorder="1" applyAlignment="1">
      <alignment horizontal="center"/>
    </xf>
    <xf numFmtId="43" fontId="1" fillId="0" borderId="31" xfId="19" applyFont="1" applyFill="1" applyBorder="1" applyAlignment="1">
      <alignment horizontal="center"/>
    </xf>
    <xf numFmtId="43" fontId="1" fillId="0" borderId="48" xfId="19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19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3" fontId="26" fillId="0" borderId="0" xfId="19" applyFont="1" applyFill="1" applyAlignment="1">
      <alignment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43" fontId="1" fillId="0" borderId="30" xfId="19" applyFont="1" applyFill="1" applyBorder="1" applyAlignment="1">
      <alignment horizontal="center"/>
    </xf>
    <xf numFmtId="43" fontId="1" fillId="0" borderId="30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3" fontId="2" fillId="0" borderId="37" xfId="19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3" fontId="2" fillId="0" borderId="40" xfId="19" applyFont="1" applyFill="1" applyBorder="1" applyAlignment="1">
      <alignment/>
    </xf>
    <xf numFmtId="0" fontId="2" fillId="0" borderId="16" xfId="0" applyFont="1" applyFill="1" applyBorder="1" applyAlignment="1">
      <alignment/>
    </xf>
    <xf numFmtId="43" fontId="1" fillId="0" borderId="40" xfId="19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3" fontId="2" fillId="0" borderId="65" xfId="19" applyFont="1" applyFill="1" applyBorder="1" applyAlignment="1">
      <alignment/>
    </xf>
    <xf numFmtId="43" fontId="2" fillId="0" borderId="17" xfId="19" applyFont="1" applyFill="1" applyBorder="1" applyAlignment="1">
      <alignment/>
    </xf>
    <xf numFmtId="43" fontId="1" fillId="0" borderId="17" xfId="19" applyFont="1" applyFill="1" applyBorder="1" applyAlignment="1">
      <alignment/>
    </xf>
    <xf numFmtId="43" fontId="1" fillId="0" borderId="20" xfId="19" applyFont="1" applyFill="1" applyBorder="1" applyAlignment="1">
      <alignment/>
    </xf>
    <xf numFmtId="43" fontId="1" fillId="0" borderId="0" xfId="19" applyFont="1" applyFill="1" applyBorder="1" applyAlignment="1">
      <alignment/>
    </xf>
    <xf numFmtId="43" fontId="1" fillId="0" borderId="9" xfId="19" applyFont="1" applyFill="1" applyBorder="1" applyAlignment="1">
      <alignment/>
    </xf>
    <xf numFmtId="43" fontId="1" fillId="0" borderId="13" xfId="19" applyFont="1" applyFill="1" applyBorder="1" applyAlignment="1">
      <alignment/>
    </xf>
    <xf numFmtId="0" fontId="1" fillId="0" borderId="63" xfId="0" applyFont="1" applyFill="1" applyBorder="1" applyAlignment="1">
      <alignment/>
    </xf>
    <xf numFmtId="3" fontId="26" fillId="0" borderId="0" xfId="19" applyNumberFormat="1" applyFont="1" applyFill="1" applyAlignment="1">
      <alignment horizontal="center"/>
    </xf>
    <xf numFmtId="3" fontId="5" fillId="0" borderId="0" xfId="19" applyNumberFormat="1" applyFont="1" applyFill="1" applyAlignment="1">
      <alignment horizontal="center"/>
    </xf>
    <xf numFmtId="3" fontId="11" fillId="0" borderId="0" xfId="19" applyNumberFormat="1" applyFont="1" applyFill="1" applyAlignment="1">
      <alignment horizontal="center"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1" fillId="0" borderId="42" xfId="19" applyNumberFormat="1" applyFont="1" applyFill="1" applyBorder="1" applyAlignment="1">
      <alignment horizontal="center"/>
    </xf>
    <xf numFmtId="3" fontId="1" fillId="0" borderId="66" xfId="19" applyNumberFormat="1" applyFont="1" applyFill="1" applyBorder="1" applyAlignment="1">
      <alignment horizontal="center"/>
    </xf>
    <xf numFmtId="3" fontId="1" fillId="0" borderId="67" xfId="19" applyNumberFormat="1" applyFont="1" applyFill="1" applyBorder="1" applyAlignment="1">
      <alignment horizontal="center"/>
    </xf>
    <xf numFmtId="3" fontId="11" fillId="0" borderId="0" xfId="19" applyNumberFormat="1" applyFont="1" applyFill="1" applyBorder="1" applyAlignment="1">
      <alignment horizontal="center"/>
    </xf>
    <xf numFmtId="3" fontId="6" fillId="0" borderId="0" xfId="19" applyNumberFormat="1" applyFont="1" applyFill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center"/>
    </xf>
    <xf numFmtId="3" fontId="0" fillId="0" borderId="0" xfId="19" applyNumberFormat="1" applyFill="1" applyAlignment="1">
      <alignment horizontal="center"/>
    </xf>
    <xf numFmtId="170" fontId="1" fillId="0" borderId="27" xfId="19" applyNumberFormat="1" applyFont="1" applyFill="1" applyBorder="1" applyAlignment="1">
      <alignment horizontal="center"/>
    </xf>
    <xf numFmtId="170" fontId="1" fillId="0" borderId="29" xfId="19" applyNumberFormat="1" applyFont="1" applyFill="1" applyBorder="1" applyAlignment="1">
      <alignment horizontal="center"/>
    </xf>
    <xf numFmtId="43" fontId="1" fillId="0" borderId="27" xfId="19" applyFont="1" applyFill="1" applyBorder="1" applyAlignment="1">
      <alignment horizontal="center"/>
    </xf>
    <xf numFmtId="43" fontId="1" fillId="0" borderId="65" xfId="19" applyFont="1" applyFill="1" applyBorder="1" applyAlignment="1">
      <alignment/>
    </xf>
    <xf numFmtId="3" fontId="1" fillId="0" borderId="37" xfId="19" applyNumberFormat="1" applyFont="1" applyFill="1" applyBorder="1" applyAlignment="1">
      <alignment horizontal="center"/>
    </xf>
    <xf numFmtId="43" fontId="0" fillId="0" borderId="14" xfId="19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0" xfId="19" applyNumberFormat="1" applyFont="1" applyFill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3" fontId="2" fillId="0" borderId="0" xfId="19" applyNumberFormat="1" applyFont="1" applyFill="1" applyBorder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 horizontal="center"/>
    </xf>
    <xf numFmtId="3" fontId="2" fillId="0" borderId="57" xfId="19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" fillId="0" borderId="47" xfId="19" applyNumberFormat="1" applyFont="1" applyFill="1" applyBorder="1" applyAlignment="1">
      <alignment horizontal="center"/>
    </xf>
    <xf numFmtId="3" fontId="1" fillId="0" borderId="68" xfId="19" applyNumberFormat="1" applyFont="1" applyFill="1" applyBorder="1" applyAlignment="1">
      <alignment horizontal="center"/>
    </xf>
    <xf numFmtId="3" fontId="1" fillId="0" borderId="57" xfId="19" applyNumberFormat="1" applyFont="1" applyFill="1" applyBorder="1" applyAlignment="1">
      <alignment horizontal="center"/>
    </xf>
    <xf numFmtId="3" fontId="1" fillId="0" borderId="26" xfId="19" applyNumberFormat="1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 wrapText="1"/>
    </xf>
    <xf numFmtId="3" fontId="22" fillId="0" borderId="42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2" fillId="0" borderId="37" xfId="19" applyNumberFormat="1" applyFont="1" applyFill="1" applyBorder="1" applyAlignment="1">
      <alignment horizontal="center"/>
    </xf>
    <xf numFmtId="3" fontId="2" fillId="0" borderId="30" xfId="19" applyNumberFormat="1" applyFont="1" applyFill="1" applyBorder="1" applyAlignment="1">
      <alignment horizontal="center"/>
    </xf>
    <xf numFmtId="3" fontId="2" fillId="0" borderId="28" xfId="19" applyNumberFormat="1" applyFont="1" applyFill="1" applyBorder="1" applyAlignment="1">
      <alignment horizontal="center"/>
    </xf>
    <xf numFmtId="3" fontId="2" fillId="0" borderId="52" xfId="19" applyNumberFormat="1" applyFont="1" applyFill="1" applyBorder="1" applyAlignment="1">
      <alignment horizontal="center"/>
    </xf>
    <xf numFmtId="3" fontId="2" fillId="0" borderId="48" xfId="19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 wrapText="1"/>
    </xf>
    <xf numFmtId="3" fontId="22" fillId="0" borderId="25" xfId="0" applyNumberFormat="1" applyFont="1" applyFill="1" applyBorder="1" applyAlignment="1">
      <alignment horizontal="center" wrapText="1"/>
    </xf>
    <xf numFmtId="3" fontId="2" fillId="0" borderId="24" xfId="19" applyNumberFormat="1" applyFont="1" applyFill="1" applyBorder="1" applyAlignment="1">
      <alignment horizontal="center"/>
    </xf>
    <xf numFmtId="3" fontId="1" fillId="0" borderId="17" xfId="19" applyNumberFormat="1" applyFont="1" applyFill="1" applyBorder="1" applyAlignment="1">
      <alignment horizontal="center"/>
    </xf>
    <xf numFmtId="3" fontId="1" fillId="2" borderId="45" xfId="19" applyNumberFormat="1" applyFont="1" applyFill="1" applyBorder="1" applyAlignment="1">
      <alignment horizontal="center"/>
    </xf>
    <xf numFmtId="3" fontId="1" fillId="2" borderId="46" xfId="19" applyNumberFormat="1" applyFont="1" applyFill="1" applyBorder="1" applyAlignment="1">
      <alignment horizontal="center"/>
    </xf>
    <xf numFmtId="3" fontId="2" fillId="2" borderId="62" xfId="19" applyNumberFormat="1" applyFont="1" applyFill="1" applyBorder="1" applyAlignment="1">
      <alignment horizontal="center"/>
    </xf>
    <xf numFmtId="3" fontId="1" fillId="2" borderId="63" xfId="19" applyNumberFormat="1" applyFont="1" applyFill="1" applyBorder="1" applyAlignment="1">
      <alignment horizontal="center"/>
    </xf>
    <xf numFmtId="3" fontId="2" fillId="0" borderId="40" xfId="19" applyNumberFormat="1" applyFont="1" applyFill="1" applyBorder="1" applyAlignment="1">
      <alignment horizontal="center"/>
    </xf>
    <xf numFmtId="3" fontId="2" fillId="0" borderId="44" xfId="19" applyNumberFormat="1" applyFont="1" applyFill="1" applyBorder="1" applyAlignment="1">
      <alignment horizontal="center"/>
    </xf>
    <xf numFmtId="3" fontId="1" fillId="0" borderId="44" xfId="19" applyNumberFormat="1" applyFont="1" applyFill="1" applyBorder="1" applyAlignment="1">
      <alignment horizontal="center"/>
    </xf>
    <xf numFmtId="3" fontId="1" fillId="0" borderId="40" xfId="19" applyNumberFormat="1" applyFont="1" applyFill="1" applyBorder="1" applyAlignment="1">
      <alignment horizontal="center"/>
    </xf>
    <xf numFmtId="3" fontId="1" fillId="0" borderId="72" xfId="19" applyNumberFormat="1" applyFont="1" applyFill="1" applyBorder="1" applyAlignment="1">
      <alignment horizontal="center"/>
    </xf>
    <xf numFmtId="3" fontId="2" fillId="0" borderId="52" xfId="19" applyNumberFormat="1" applyFont="1" applyFill="1" applyBorder="1" applyAlignment="1">
      <alignment horizontal="center"/>
    </xf>
    <xf numFmtId="3" fontId="1" fillId="0" borderId="48" xfId="19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3" fontId="29" fillId="0" borderId="0" xfId="19" applyFont="1" applyFill="1" applyAlignment="1">
      <alignment/>
    </xf>
    <xf numFmtId="3" fontId="29" fillId="0" borderId="0" xfId="19" applyNumberFormat="1" applyFont="1" applyFill="1" applyAlignment="1">
      <alignment horizontal="center"/>
    </xf>
    <xf numFmtId="43" fontId="2" fillId="0" borderId="0" xfId="19" applyFont="1" applyFill="1" applyAlignment="1">
      <alignment horizontal="left"/>
    </xf>
    <xf numFmtId="169" fontId="2" fillId="0" borderId="0" xfId="19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2" fillId="0" borderId="65" xfId="19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center"/>
    </xf>
    <xf numFmtId="3" fontId="1" fillId="0" borderId="20" xfId="19" applyNumberFormat="1" applyFont="1" applyFill="1" applyBorder="1" applyAlignment="1">
      <alignment horizontal="center"/>
    </xf>
    <xf numFmtId="3" fontId="0" fillId="2" borderId="28" xfId="19" applyNumberFormat="1" applyFill="1" applyBorder="1" applyAlignment="1">
      <alignment horizontal="center"/>
    </xf>
    <xf numFmtId="3" fontId="0" fillId="2" borderId="28" xfId="19" applyNumberFormat="1" applyFont="1" applyFill="1" applyBorder="1" applyAlignment="1">
      <alignment horizontal="center"/>
    </xf>
    <xf numFmtId="3" fontId="1" fillId="2" borderId="28" xfId="19" applyNumberFormat="1" applyFont="1" applyFill="1" applyBorder="1" applyAlignment="1">
      <alignment horizontal="center"/>
    </xf>
    <xf numFmtId="3" fontId="1" fillId="2" borderId="20" xfId="19" applyNumberFormat="1" applyFont="1" applyFill="1" applyBorder="1" applyAlignment="1">
      <alignment horizontal="center"/>
    </xf>
    <xf numFmtId="3" fontId="22" fillId="0" borderId="25" xfId="0" applyNumberFormat="1" applyFont="1" applyBorder="1" applyAlignment="1">
      <alignment horizontal="center" wrapText="1" readingOrder="1"/>
    </xf>
    <xf numFmtId="0" fontId="21" fillId="0" borderId="73" xfId="0" applyFont="1" applyFill="1" applyBorder="1" applyAlignment="1">
      <alignment/>
    </xf>
    <xf numFmtId="170" fontId="1" fillId="0" borderId="74" xfId="19" applyNumberFormat="1" applyFont="1" applyFill="1" applyBorder="1" applyAlignment="1">
      <alignment horizontal="center"/>
    </xf>
    <xf numFmtId="43" fontId="1" fillId="0" borderId="60" xfId="19" applyFont="1" applyFill="1" applyBorder="1" applyAlignment="1">
      <alignment/>
    </xf>
    <xf numFmtId="0" fontId="1" fillId="0" borderId="75" xfId="0" applyFont="1" applyFill="1" applyBorder="1" applyAlignment="1">
      <alignment/>
    </xf>
    <xf numFmtId="3" fontId="22" fillId="0" borderId="24" xfId="0" applyNumberFormat="1" applyFont="1" applyBorder="1" applyAlignment="1">
      <alignment horizontal="center" wrapText="1" readingOrder="1"/>
    </xf>
    <xf numFmtId="3" fontId="1" fillId="2" borderId="30" xfId="19" applyNumberFormat="1" applyFont="1" applyFill="1" applyBorder="1" applyAlignment="1">
      <alignment horizontal="center"/>
    </xf>
    <xf numFmtId="3" fontId="22" fillId="0" borderId="14" xfId="0" applyNumberFormat="1" applyFont="1" applyBorder="1" applyAlignment="1">
      <alignment horizontal="center" wrapText="1" readingOrder="1"/>
    </xf>
    <xf numFmtId="43" fontId="1" fillId="0" borderId="76" xfId="19" applyFont="1" applyFill="1" applyBorder="1" applyAlignment="1">
      <alignment horizontal="center"/>
    </xf>
    <xf numFmtId="43" fontId="1" fillId="0" borderId="2" xfId="19" applyFont="1" applyFill="1" applyBorder="1" applyAlignment="1">
      <alignment/>
    </xf>
    <xf numFmtId="3" fontId="1" fillId="0" borderId="65" xfId="19" applyNumberFormat="1" applyFont="1" applyFill="1" applyBorder="1" applyAlignment="1">
      <alignment horizontal="center"/>
    </xf>
    <xf numFmtId="3" fontId="22" fillId="0" borderId="39" xfId="0" applyNumberFormat="1" applyFont="1" applyBorder="1" applyAlignment="1">
      <alignment horizontal="center" wrapText="1" readingOrder="1"/>
    </xf>
    <xf numFmtId="3" fontId="22" fillId="0" borderId="39" xfId="0" applyNumberFormat="1" applyFont="1" applyFill="1" applyBorder="1" applyAlignment="1">
      <alignment horizontal="center" wrapText="1"/>
    </xf>
    <xf numFmtId="3" fontId="0" fillId="2" borderId="29" xfId="19" applyNumberFormat="1" applyFont="1" applyFill="1" applyBorder="1" applyAlignment="1">
      <alignment horizontal="center"/>
    </xf>
    <xf numFmtId="3" fontId="22" fillId="0" borderId="43" xfId="0" applyNumberFormat="1" applyFont="1" applyFill="1" applyBorder="1" applyAlignment="1">
      <alignment horizontal="center" wrapText="1"/>
    </xf>
    <xf numFmtId="3" fontId="22" fillId="0" borderId="14" xfId="0" applyNumberFormat="1" applyFont="1" applyFill="1" applyBorder="1" applyAlignment="1">
      <alignment horizontal="center"/>
    </xf>
    <xf numFmtId="3" fontId="22" fillId="0" borderId="26" xfId="0" applyNumberFormat="1" applyFont="1" applyBorder="1" applyAlignment="1">
      <alignment horizontal="center" wrapText="1" readingOrder="1"/>
    </xf>
    <xf numFmtId="3" fontId="0" fillId="2" borderId="31" xfId="19" applyNumberForma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 wrapText="1" readingOrder="1"/>
    </xf>
    <xf numFmtId="3" fontId="2" fillId="0" borderId="64" xfId="19" applyNumberFormat="1" applyFont="1" applyFill="1" applyBorder="1" applyAlignment="1">
      <alignment horizontal="center"/>
    </xf>
    <xf numFmtId="3" fontId="22" fillId="0" borderId="68" xfId="0" applyNumberFormat="1" applyFont="1" applyFill="1" applyBorder="1" applyAlignment="1">
      <alignment horizontal="center" wrapText="1"/>
    </xf>
    <xf numFmtId="3" fontId="22" fillId="0" borderId="33" xfId="0" applyNumberFormat="1" applyFont="1" applyBorder="1" applyAlignment="1">
      <alignment horizontal="center" wrapText="1" readingOrder="1"/>
    </xf>
    <xf numFmtId="3" fontId="0" fillId="2" borderId="27" xfId="19" applyNumberFormat="1" applyFill="1" applyBorder="1" applyAlignment="1">
      <alignment horizontal="center"/>
    </xf>
    <xf numFmtId="3" fontId="22" fillId="0" borderId="36" xfId="0" applyNumberFormat="1" applyFont="1" applyBorder="1" applyAlignment="1">
      <alignment horizontal="center" wrapText="1" readingOrder="1"/>
    </xf>
    <xf numFmtId="0" fontId="21" fillId="0" borderId="42" xfId="0" applyFont="1" applyBorder="1" applyAlignment="1">
      <alignment/>
    </xf>
    <xf numFmtId="43" fontId="1" fillId="0" borderId="29" xfId="19" applyFont="1" applyFill="1" applyBorder="1" applyAlignment="1">
      <alignment horizontal="center"/>
    </xf>
    <xf numFmtId="0" fontId="24" fillId="0" borderId="64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3" fontId="25" fillId="0" borderId="64" xfId="19" applyNumberFormat="1" applyFont="1" applyFill="1" applyBorder="1" applyAlignment="1">
      <alignment horizontal="center"/>
    </xf>
    <xf numFmtId="3" fontId="2" fillId="2" borderId="55" xfId="19" applyNumberFormat="1" applyFont="1" applyFill="1" applyBorder="1" applyAlignment="1">
      <alignment horizontal="center"/>
    </xf>
    <xf numFmtId="3" fontId="25" fillId="0" borderId="6" xfId="19" applyNumberFormat="1" applyFont="1" applyFill="1" applyBorder="1" applyAlignment="1">
      <alignment horizontal="center"/>
    </xf>
    <xf numFmtId="3" fontId="22" fillId="0" borderId="36" xfId="0" applyNumberFormat="1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 horizontal="center"/>
    </xf>
    <xf numFmtId="3" fontId="0" fillId="2" borderId="30" xfId="0" applyNumberFormat="1" applyFont="1" applyFill="1" applyBorder="1" applyAlignment="1">
      <alignment horizontal="center"/>
    </xf>
    <xf numFmtId="3" fontId="1" fillId="2" borderId="27" xfId="19" applyNumberFormat="1" applyFon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22" fillId="0" borderId="42" xfId="0" applyNumberFormat="1" applyFont="1" applyBorder="1" applyAlignment="1">
      <alignment horizontal="center" wrapText="1" readingOrder="1"/>
    </xf>
    <xf numFmtId="3" fontId="0" fillId="2" borderId="29" xfId="19" applyNumberForma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23" fillId="0" borderId="42" xfId="0" applyNumberFormat="1" applyFont="1" applyBorder="1" applyAlignment="1">
      <alignment horizontal="center" wrapText="1" readingOrder="1"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43" fontId="0" fillId="0" borderId="45" xfId="19" applyFont="1" applyFill="1" applyBorder="1" applyAlignment="1">
      <alignment horizontal="center"/>
    </xf>
    <xf numFmtId="3" fontId="0" fillId="0" borderId="0" xfId="19" applyNumberFormat="1" applyFont="1" applyFill="1" applyAlignment="1">
      <alignment horizontal="center"/>
    </xf>
    <xf numFmtId="3" fontId="2" fillId="0" borderId="40" xfId="19" applyNumberFormat="1" applyFont="1" applyFill="1" applyBorder="1" applyAlignment="1">
      <alignment horizontal="center"/>
    </xf>
    <xf numFmtId="3" fontId="1" fillId="0" borderId="24" xfId="19" applyNumberFormat="1" applyFont="1" applyFill="1" applyBorder="1" applyAlignment="1">
      <alignment horizontal="center"/>
    </xf>
    <xf numFmtId="3" fontId="1" fillId="0" borderId="25" xfId="19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center"/>
    </xf>
    <xf numFmtId="171" fontId="1" fillId="0" borderId="30" xfId="19" applyNumberFormat="1" applyFont="1" applyFill="1" applyBorder="1" applyAlignment="1">
      <alignment horizontal="center"/>
    </xf>
    <xf numFmtId="171" fontId="1" fillId="0" borderId="28" xfId="19" applyNumberFormat="1" applyFont="1" applyFill="1" applyBorder="1" applyAlignment="1">
      <alignment horizontal="center"/>
    </xf>
    <xf numFmtId="3" fontId="1" fillId="0" borderId="0" xfId="19" applyNumberFormat="1" applyFont="1" applyFill="1" applyBorder="1" applyAlignment="1">
      <alignment horizontal="center"/>
    </xf>
    <xf numFmtId="3" fontId="0" fillId="0" borderId="42" xfId="19" applyNumberFormat="1" applyFill="1" applyBorder="1" applyAlignment="1">
      <alignment horizontal="center"/>
    </xf>
    <xf numFmtId="3" fontId="1" fillId="0" borderId="33" xfId="19" applyNumberFormat="1" applyFont="1" applyFill="1" applyBorder="1" applyAlignment="1">
      <alignment horizontal="center"/>
    </xf>
    <xf numFmtId="3" fontId="1" fillId="0" borderId="63" xfId="19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" fillId="0" borderId="38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3" fontId="22" fillId="0" borderId="73" xfId="0" applyNumberFormat="1" applyFont="1" applyFill="1" applyBorder="1" applyAlignment="1">
      <alignment horizontal="center" wrapText="1"/>
    </xf>
    <xf numFmtId="3" fontId="22" fillId="0" borderId="73" xfId="0" applyNumberFormat="1" applyFont="1" applyBorder="1" applyAlignment="1">
      <alignment horizontal="center" wrapText="1" readingOrder="1"/>
    </xf>
    <xf numFmtId="3" fontId="1" fillId="2" borderId="74" xfId="19" applyNumberFormat="1" applyFont="1" applyFill="1" applyBorder="1" applyAlignment="1">
      <alignment horizontal="center"/>
    </xf>
    <xf numFmtId="3" fontId="22" fillId="0" borderId="23" xfId="0" applyNumberFormat="1" applyFont="1" applyBorder="1" applyAlignment="1">
      <alignment horizontal="center" wrapText="1" readingOrder="1"/>
    </xf>
    <xf numFmtId="3" fontId="1" fillId="0" borderId="61" xfId="19" applyNumberFormat="1" applyFont="1" applyFill="1" applyBorder="1" applyAlignment="1">
      <alignment horizontal="center"/>
    </xf>
    <xf numFmtId="170" fontId="1" fillId="0" borderId="18" xfId="19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170" fontId="1" fillId="0" borderId="34" xfId="19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0" fontId="1" fillId="0" borderId="21" xfId="19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3" fontId="1" fillId="0" borderId="70" xfId="19" applyNumberFormat="1" applyFont="1" applyFill="1" applyBorder="1" applyAlignment="1">
      <alignment horizontal="center"/>
    </xf>
    <xf numFmtId="3" fontId="22" fillId="0" borderId="71" xfId="0" applyNumberFormat="1" applyFont="1" applyFill="1" applyBorder="1" applyAlignment="1">
      <alignment horizontal="center" wrapText="1"/>
    </xf>
    <xf numFmtId="3" fontId="22" fillId="0" borderId="78" xfId="0" applyNumberFormat="1" applyFont="1" applyFill="1" applyBorder="1" applyAlignment="1">
      <alignment horizontal="center" wrapText="1"/>
    </xf>
    <xf numFmtId="3" fontId="22" fillId="0" borderId="46" xfId="0" applyNumberFormat="1" applyFont="1" applyFill="1" applyBorder="1" applyAlignment="1">
      <alignment horizontal="center" wrapText="1"/>
    </xf>
    <xf numFmtId="3" fontId="22" fillId="0" borderId="79" xfId="0" applyNumberFormat="1" applyFont="1" applyFill="1" applyBorder="1" applyAlignment="1">
      <alignment horizontal="center" wrapText="1"/>
    </xf>
    <xf numFmtId="3" fontId="0" fillId="2" borderId="9" xfId="19" applyNumberFormat="1" applyFill="1" applyBorder="1" applyAlignment="1">
      <alignment horizontal="center"/>
    </xf>
    <xf numFmtId="3" fontId="0" fillId="2" borderId="65" xfId="19" applyNumberFormat="1" applyFont="1" applyFill="1" applyBorder="1" applyAlignment="1">
      <alignment horizontal="center"/>
    </xf>
    <xf numFmtId="3" fontId="22" fillId="2" borderId="17" xfId="0" applyNumberFormat="1" applyFont="1" applyFill="1" applyBorder="1" applyAlignment="1">
      <alignment horizontal="center" wrapText="1"/>
    </xf>
    <xf numFmtId="3" fontId="0" fillId="2" borderId="17" xfId="19" applyNumberFormat="1" applyFont="1" applyFill="1" applyBorder="1" applyAlignment="1">
      <alignment horizontal="center"/>
    </xf>
    <xf numFmtId="3" fontId="0" fillId="2" borderId="20" xfId="19" applyNumberFormat="1" applyFont="1" applyFill="1" applyBorder="1" applyAlignment="1">
      <alignment horizontal="center"/>
    </xf>
    <xf numFmtId="3" fontId="22" fillId="0" borderId="41" xfId="0" applyNumberFormat="1" applyFont="1" applyBorder="1" applyAlignment="1">
      <alignment horizontal="center" wrapText="1" readingOrder="1"/>
    </xf>
    <xf numFmtId="3" fontId="22" fillId="0" borderId="38" xfId="0" applyNumberFormat="1" applyFont="1" applyFill="1" applyBorder="1" applyAlignment="1">
      <alignment horizontal="center" wrapText="1"/>
    </xf>
    <xf numFmtId="3" fontId="22" fillId="0" borderId="41" xfId="0" applyNumberFormat="1" applyFont="1" applyFill="1" applyBorder="1" applyAlignment="1">
      <alignment horizontal="center" wrapText="1"/>
    </xf>
    <xf numFmtId="3" fontId="22" fillId="0" borderId="62" xfId="0" applyNumberFormat="1" applyFont="1" applyBorder="1" applyAlignment="1">
      <alignment horizontal="center" wrapText="1" readingOrder="1"/>
    </xf>
    <xf numFmtId="3" fontId="22" fillId="0" borderId="32" xfId="0" applyNumberFormat="1" applyFont="1" applyBorder="1" applyAlignment="1">
      <alignment horizontal="center" wrapText="1" readingOrder="1"/>
    </xf>
    <xf numFmtId="3" fontId="22" fillId="0" borderId="38" xfId="0" applyNumberFormat="1" applyFont="1" applyBorder="1" applyAlignment="1">
      <alignment horizontal="center" wrapText="1" readingOrder="1"/>
    </xf>
    <xf numFmtId="3" fontId="22" fillId="0" borderId="32" xfId="0" applyNumberFormat="1" applyFont="1" applyFill="1" applyBorder="1" applyAlignment="1">
      <alignment horizontal="center"/>
    </xf>
    <xf numFmtId="3" fontId="23" fillId="0" borderId="41" xfId="0" applyNumberFormat="1" applyFont="1" applyBorder="1" applyAlignment="1">
      <alignment horizontal="center" wrapText="1" readingOrder="1"/>
    </xf>
    <xf numFmtId="3" fontId="0" fillId="0" borderId="3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22" fillId="0" borderId="69" xfId="0" applyNumberFormat="1" applyFont="1" applyBorder="1" applyAlignment="1">
      <alignment horizontal="center" wrapText="1" readingOrder="1"/>
    </xf>
    <xf numFmtId="3" fontId="2" fillId="0" borderId="20" xfId="19" applyNumberFormat="1" applyFont="1" applyFill="1" applyBorder="1" applyAlignment="1">
      <alignment horizontal="center"/>
    </xf>
    <xf numFmtId="3" fontId="2" fillId="0" borderId="41" xfId="19" applyNumberFormat="1" applyFont="1" applyFill="1" applyBorder="1" applyAlignment="1">
      <alignment horizontal="center"/>
    </xf>
    <xf numFmtId="3" fontId="2" fillId="0" borderId="69" xfId="19" applyNumberFormat="1" applyFont="1" applyFill="1" applyBorder="1" applyAlignment="1">
      <alignment horizontal="center"/>
    </xf>
    <xf numFmtId="3" fontId="2" fillId="0" borderId="38" xfId="19" applyNumberFormat="1" applyFont="1" applyFill="1" applyBorder="1" applyAlignment="1">
      <alignment horizontal="center"/>
    </xf>
    <xf numFmtId="3" fontId="2" fillId="0" borderId="62" xfId="19" applyNumberFormat="1" applyFont="1" applyFill="1" applyBorder="1" applyAlignment="1">
      <alignment horizontal="center"/>
    </xf>
    <xf numFmtId="3" fontId="1" fillId="0" borderId="73" xfId="19" applyNumberFormat="1" applyFont="1" applyFill="1" applyBorder="1" applyAlignment="1">
      <alignment horizontal="center"/>
    </xf>
    <xf numFmtId="43" fontId="2" fillId="0" borderId="57" xfId="19" applyFont="1" applyFill="1" applyBorder="1" applyAlignment="1">
      <alignment horizontal="center"/>
    </xf>
    <xf numFmtId="43" fontId="1" fillId="0" borderId="67" xfId="19" applyFont="1" applyFill="1" applyBorder="1" applyAlignment="1">
      <alignment/>
    </xf>
    <xf numFmtId="171" fontId="1" fillId="0" borderId="37" xfId="19" applyNumberFormat="1" applyFont="1" applyFill="1" applyBorder="1" applyAlignment="1">
      <alignment horizontal="center"/>
    </xf>
    <xf numFmtId="171" fontId="1" fillId="0" borderId="61" xfId="19" applyNumberFormat="1" applyFont="1" applyFill="1" applyBorder="1" applyAlignment="1">
      <alignment horizontal="center"/>
    </xf>
    <xf numFmtId="3" fontId="0" fillId="0" borderId="25" xfId="19" applyNumberFormat="1" applyFill="1" applyBorder="1" applyAlignment="1">
      <alignment horizontal="center"/>
    </xf>
    <xf numFmtId="3" fontId="0" fillId="0" borderId="25" xfId="19" applyNumberFormat="1" applyFont="1" applyFill="1" applyBorder="1" applyAlignment="1">
      <alignment horizontal="center"/>
    </xf>
    <xf numFmtId="171" fontId="1" fillId="0" borderId="44" xfId="19" applyNumberFormat="1" applyFont="1" applyFill="1" applyBorder="1" applyAlignment="1">
      <alignment horizontal="center"/>
    </xf>
    <xf numFmtId="171" fontId="1" fillId="0" borderId="40" xfId="19" applyNumberFormat="1" applyFont="1" applyFill="1" applyBorder="1" applyAlignment="1">
      <alignment horizontal="center"/>
    </xf>
    <xf numFmtId="3" fontId="0" fillId="0" borderId="42" xfId="19" applyNumberFormat="1" applyFont="1" applyFill="1" applyBorder="1" applyAlignment="1">
      <alignment horizontal="center"/>
    </xf>
    <xf numFmtId="171" fontId="1" fillId="0" borderId="52" xfId="19" applyNumberFormat="1" applyFont="1" applyFill="1" applyBorder="1" applyAlignment="1">
      <alignment horizontal="center"/>
    </xf>
    <xf numFmtId="3" fontId="0" fillId="0" borderId="33" xfId="19" applyNumberFormat="1" applyFill="1" applyBorder="1" applyAlignment="1">
      <alignment horizontal="center"/>
    </xf>
    <xf numFmtId="3" fontId="25" fillId="0" borderId="62" xfId="19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2" borderId="0" xfId="19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3" fontId="0" fillId="0" borderId="0" xfId="19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workbookViewId="0" topLeftCell="A1">
      <selection activeCell="C22" sqref="C22"/>
    </sheetView>
  </sheetViews>
  <sheetFormatPr defaultColWidth="9.00390625" defaultRowHeight="12.75"/>
  <cols>
    <col min="2" max="2" width="35.125" style="0" customWidth="1"/>
    <col min="3" max="3" width="11.25390625" style="0" customWidth="1"/>
  </cols>
  <sheetData>
    <row r="2" spans="1:21" s="238" customFormat="1" ht="18" customHeight="1">
      <c r="A2" s="345" t="s">
        <v>173</v>
      </c>
      <c r="B2" s="235"/>
      <c r="C2" s="237"/>
      <c r="D2" s="237"/>
      <c r="E2" s="341"/>
      <c r="F2" s="269"/>
      <c r="G2" s="342"/>
      <c r="H2" s="269"/>
      <c r="I2" s="341" t="s">
        <v>161</v>
      </c>
      <c r="J2" s="269"/>
      <c r="K2" s="237"/>
      <c r="L2" s="237"/>
      <c r="M2" s="235"/>
      <c r="N2" s="237"/>
      <c r="O2" s="237"/>
      <c r="P2" s="235"/>
      <c r="Q2" s="235"/>
      <c r="R2" s="235"/>
      <c r="S2" s="237"/>
      <c r="T2" s="269"/>
      <c r="U2" s="296"/>
    </row>
    <row r="3" spans="1:21" s="238" customFormat="1" ht="30" customHeight="1">
      <c r="A3" s="235"/>
      <c r="B3" s="236"/>
      <c r="C3" s="237"/>
      <c r="D3" s="237"/>
      <c r="E3" s="235"/>
      <c r="F3" s="269"/>
      <c r="G3" s="290"/>
      <c r="H3" s="269"/>
      <c r="I3" s="290"/>
      <c r="J3" s="269"/>
      <c r="K3" s="237"/>
      <c r="L3" s="237"/>
      <c r="M3" s="235"/>
      <c r="N3" s="237"/>
      <c r="O3" s="237"/>
      <c r="P3" s="235"/>
      <c r="Q3" s="235"/>
      <c r="R3" s="235"/>
      <c r="S3" s="237"/>
      <c r="T3" s="269"/>
      <c r="U3" s="296"/>
    </row>
    <row r="4" spans="1:21" s="215" customFormat="1" ht="18.75" customHeight="1">
      <c r="A4" s="214"/>
      <c r="B4" s="216"/>
      <c r="C4" s="194"/>
      <c r="D4" s="194"/>
      <c r="E4" s="214"/>
      <c r="F4" s="270"/>
      <c r="G4" s="290"/>
      <c r="H4" s="270"/>
      <c r="I4" s="290"/>
      <c r="J4" s="270"/>
      <c r="K4" s="194"/>
      <c r="L4" s="194"/>
      <c r="M4" s="214"/>
      <c r="N4" s="194"/>
      <c r="O4" s="194"/>
      <c r="P4" s="214"/>
      <c r="Q4" s="214"/>
      <c r="R4" s="214"/>
      <c r="S4" s="194"/>
      <c r="T4" s="270"/>
      <c r="U4" s="297"/>
    </row>
    <row r="5" spans="1:21" s="215" customFormat="1" ht="20.25" customHeight="1">
      <c r="A5" s="214"/>
      <c r="B5" s="340" t="s">
        <v>172</v>
      </c>
      <c r="C5" s="343">
        <v>3366.8</v>
      </c>
      <c r="D5" s="214"/>
      <c r="E5" s="196"/>
      <c r="F5" s="270"/>
      <c r="G5" s="290"/>
      <c r="H5" s="270"/>
      <c r="I5" s="290"/>
      <c r="J5" s="270"/>
      <c r="K5" s="194"/>
      <c r="L5" s="194"/>
      <c r="M5" s="214"/>
      <c r="N5" s="194"/>
      <c r="O5" s="194"/>
      <c r="P5" s="214"/>
      <c r="Q5" s="214"/>
      <c r="R5" s="214"/>
      <c r="S5" s="194"/>
      <c r="T5" s="270"/>
      <c r="U5" s="297"/>
    </row>
    <row r="6" spans="1:21" s="215" customFormat="1" ht="34.5" customHeight="1">
      <c r="A6" s="214"/>
      <c r="B6" s="414" t="s">
        <v>192</v>
      </c>
      <c r="C6" s="343">
        <v>2947</v>
      </c>
      <c r="D6" s="214"/>
      <c r="E6" s="196"/>
      <c r="F6" s="270"/>
      <c r="G6" s="290"/>
      <c r="H6" s="270"/>
      <c r="I6" s="290"/>
      <c r="J6" s="270"/>
      <c r="K6" s="194"/>
      <c r="L6" s="194"/>
      <c r="M6" s="214"/>
      <c r="N6" s="194"/>
      <c r="O6" s="194"/>
      <c r="P6" s="214"/>
      <c r="Q6" s="214"/>
      <c r="R6" s="214"/>
      <c r="S6" s="194"/>
      <c r="T6" s="270"/>
      <c r="U6" s="297"/>
    </row>
    <row r="7" spans="1:21" s="220" customFormat="1" ht="18" customHeight="1">
      <c r="A7" s="217"/>
      <c r="B7" s="340" t="s">
        <v>36</v>
      </c>
      <c r="C7" s="344">
        <v>53</v>
      </c>
      <c r="D7" s="219"/>
      <c r="E7" s="217"/>
      <c r="F7" s="271"/>
      <c r="G7" s="290"/>
      <c r="H7" s="271"/>
      <c r="I7" s="290"/>
      <c r="J7" s="271"/>
      <c r="K7" s="195"/>
      <c r="L7" s="195"/>
      <c r="M7" s="217"/>
      <c r="N7" s="195"/>
      <c r="O7" s="195"/>
      <c r="P7" s="217"/>
      <c r="Q7" s="217"/>
      <c r="R7" s="217"/>
      <c r="S7" s="195"/>
      <c r="T7" s="271"/>
      <c r="U7" s="298"/>
    </row>
    <row r="16" ht="35.25" customHeight="1">
      <c r="C16" s="346" t="s">
        <v>174</v>
      </c>
    </row>
    <row r="19" ht="20.25">
      <c r="C19" s="472"/>
    </row>
    <row r="35" ht="12.75">
      <c r="B35" s="239"/>
    </row>
    <row r="36" ht="12.75">
      <c r="B36" s="240"/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B16" sqref="B16"/>
    </sheetView>
  </sheetViews>
  <sheetFormatPr defaultColWidth="9.00390625" defaultRowHeight="12.75"/>
  <cols>
    <col min="1" max="1" width="4.125" style="0" customWidth="1"/>
    <col min="2" max="2" width="39.00390625" style="0" customWidth="1"/>
    <col min="3" max="3" width="19.25390625" style="0" customWidth="1"/>
    <col min="4" max="4" width="15.875" style="0" customWidth="1"/>
    <col min="5" max="5" width="16.00390625" style="0" customWidth="1"/>
    <col min="6" max="6" width="38.125" style="0" customWidth="1"/>
    <col min="7" max="7" width="19.125" style="0" customWidth="1"/>
  </cols>
  <sheetData>
    <row r="1" ht="13.5" thickBot="1"/>
    <row r="2" spans="1:7" ht="12.75">
      <c r="A2" s="251" t="s">
        <v>30</v>
      </c>
      <c r="B2" s="252" t="s">
        <v>1</v>
      </c>
      <c r="C2" s="347" t="s">
        <v>154</v>
      </c>
      <c r="D2" s="272" t="s">
        <v>154</v>
      </c>
      <c r="E2" s="458" t="s">
        <v>191</v>
      </c>
      <c r="F2" s="254" t="s">
        <v>60</v>
      </c>
      <c r="G2" s="394" t="s">
        <v>109</v>
      </c>
    </row>
    <row r="3" spans="1:7" ht="12.75">
      <c r="A3" s="247" t="s">
        <v>31</v>
      </c>
      <c r="B3" s="255"/>
      <c r="C3" s="348" t="s">
        <v>150</v>
      </c>
      <c r="D3" s="273" t="s">
        <v>140</v>
      </c>
      <c r="E3" s="403" t="s">
        <v>154</v>
      </c>
      <c r="F3" s="257" t="s">
        <v>64</v>
      </c>
      <c r="G3" s="395" t="s">
        <v>110</v>
      </c>
    </row>
    <row r="4" spans="1:7" ht="12.75">
      <c r="A4" s="247"/>
      <c r="B4" s="255"/>
      <c r="C4" s="406" t="s">
        <v>186</v>
      </c>
      <c r="D4" s="405"/>
      <c r="E4" s="331" t="s">
        <v>186</v>
      </c>
      <c r="F4" s="225" t="s">
        <v>125</v>
      </c>
      <c r="G4" s="395" t="s">
        <v>111</v>
      </c>
    </row>
    <row r="5" spans="1:7" ht="13.5" thickBot="1">
      <c r="A5" s="259"/>
      <c r="B5" s="250"/>
      <c r="C5" s="452"/>
      <c r="D5" s="274"/>
      <c r="E5" s="459"/>
      <c r="F5" s="224"/>
      <c r="G5" s="396" t="s">
        <v>187</v>
      </c>
    </row>
    <row r="6" spans="1:7" ht="12.75">
      <c r="A6" s="251">
        <v>1</v>
      </c>
      <c r="B6" s="197" t="s">
        <v>22</v>
      </c>
      <c r="C6" s="447"/>
      <c r="D6" s="411"/>
      <c r="E6" s="460"/>
      <c r="F6" s="207"/>
      <c r="G6" s="300"/>
    </row>
    <row r="7" spans="1:7" ht="13.5" thickBot="1">
      <c r="A7" s="397"/>
      <c r="B7" s="199" t="s">
        <v>23</v>
      </c>
      <c r="C7" s="441">
        <v>330976.77</v>
      </c>
      <c r="D7" s="410">
        <v>32501.04</v>
      </c>
      <c r="E7" s="464">
        <v>363477.81</v>
      </c>
      <c r="F7" s="242" t="s">
        <v>76</v>
      </c>
      <c r="G7" s="274">
        <v>363477.81</v>
      </c>
    </row>
    <row r="8" spans="1:7" ht="13.5" thickBot="1">
      <c r="A8" s="249">
        <v>2</v>
      </c>
      <c r="B8" s="355" t="s">
        <v>152</v>
      </c>
      <c r="C8" s="444">
        <v>28354.98</v>
      </c>
      <c r="D8" s="299"/>
      <c r="E8" s="467">
        <v>28354.98</v>
      </c>
      <c r="F8" s="413" t="s">
        <v>76</v>
      </c>
      <c r="G8" s="274">
        <v>28354.98</v>
      </c>
    </row>
    <row r="9" spans="1:7" ht="12.75">
      <c r="A9" s="246">
        <v>3</v>
      </c>
      <c r="B9" s="243" t="s">
        <v>24</v>
      </c>
      <c r="C9" s="447"/>
      <c r="D9" s="468"/>
      <c r="E9" s="460"/>
      <c r="F9" s="241"/>
      <c r="G9" s="294"/>
    </row>
    <row r="10" spans="1:7" ht="13.5" thickBot="1">
      <c r="A10" s="259"/>
      <c r="B10" s="223" t="s">
        <v>25</v>
      </c>
      <c r="C10" s="441">
        <v>177825.69</v>
      </c>
      <c r="D10" s="410">
        <v>17434.56</v>
      </c>
      <c r="E10" s="464">
        <v>195260.25</v>
      </c>
      <c r="F10" s="242" t="s">
        <v>76</v>
      </c>
      <c r="G10" s="302">
        <v>250069</v>
      </c>
    </row>
    <row r="11" spans="1:7" ht="12.75">
      <c r="A11" s="246">
        <v>4</v>
      </c>
      <c r="B11" s="197" t="s">
        <v>151</v>
      </c>
      <c r="C11" s="445">
        <v>45156.62</v>
      </c>
      <c r="D11" s="468">
        <v>4427.28</v>
      </c>
      <c r="E11" s="460">
        <v>49583.9</v>
      </c>
      <c r="F11" s="241" t="s">
        <v>76</v>
      </c>
      <c r="G11" s="411">
        <v>49583.9</v>
      </c>
    </row>
    <row r="12" spans="1:7" ht="12.75">
      <c r="A12" s="247">
        <v>5</v>
      </c>
      <c r="B12" s="198" t="s">
        <v>79</v>
      </c>
      <c r="C12" s="446">
        <v>119579.13</v>
      </c>
      <c r="D12" s="405"/>
      <c r="E12" s="465">
        <v>119579.13</v>
      </c>
      <c r="F12" s="208" t="s">
        <v>101</v>
      </c>
      <c r="G12" s="405">
        <v>95569</v>
      </c>
    </row>
    <row r="13" spans="1:7" ht="12.75">
      <c r="A13" s="247"/>
      <c r="B13" s="198" t="s">
        <v>189</v>
      </c>
      <c r="C13" s="442"/>
      <c r="D13" s="405"/>
      <c r="E13" s="465"/>
      <c r="F13" s="208" t="s">
        <v>190</v>
      </c>
      <c r="G13" s="303">
        <v>26452.88</v>
      </c>
    </row>
    <row r="14" spans="1:7" ht="12.75">
      <c r="A14" s="247">
        <v>6</v>
      </c>
      <c r="B14" s="198" t="s">
        <v>80</v>
      </c>
      <c r="C14" s="446">
        <v>18219.09</v>
      </c>
      <c r="D14" s="405"/>
      <c r="E14" s="465">
        <v>18219.09</v>
      </c>
      <c r="F14" s="208" t="s">
        <v>153</v>
      </c>
      <c r="G14" s="304">
        <v>18431.75</v>
      </c>
    </row>
    <row r="15" spans="1:7" ht="12.75">
      <c r="A15" s="247">
        <v>7</v>
      </c>
      <c r="B15" s="223" t="s">
        <v>158</v>
      </c>
      <c r="C15" s="446">
        <v>19561.57</v>
      </c>
      <c r="D15" s="405"/>
      <c r="E15" s="465">
        <v>19561.57</v>
      </c>
      <c r="F15" s="206" t="s">
        <v>159</v>
      </c>
      <c r="G15" s="304">
        <v>19724.64</v>
      </c>
    </row>
    <row r="16" spans="1:7" ht="12.75">
      <c r="A16" s="247">
        <v>8</v>
      </c>
      <c r="B16" s="223" t="s">
        <v>81</v>
      </c>
      <c r="C16" s="446">
        <v>41305.82</v>
      </c>
      <c r="D16" s="462">
        <v>4049.76</v>
      </c>
      <c r="E16" s="465">
        <v>45355.58</v>
      </c>
      <c r="F16" s="206" t="s">
        <v>76</v>
      </c>
      <c r="G16" s="405">
        <v>45355.58</v>
      </c>
    </row>
    <row r="17" spans="1:7" ht="12.75">
      <c r="A17" s="247"/>
      <c r="B17" s="210" t="s">
        <v>156</v>
      </c>
      <c r="C17" s="442"/>
      <c r="D17" s="463"/>
      <c r="E17" s="465"/>
      <c r="F17" s="206"/>
      <c r="G17" s="304"/>
    </row>
    <row r="18" spans="1:7" ht="13.5" thickBot="1">
      <c r="A18" s="248"/>
      <c r="B18" s="378" t="s">
        <v>157</v>
      </c>
      <c r="C18" s="443"/>
      <c r="D18" s="466"/>
      <c r="E18" s="464"/>
      <c r="F18" s="206"/>
      <c r="G18" s="305"/>
    </row>
    <row r="19" spans="1:7" ht="13.5" thickBot="1">
      <c r="A19" s="249"/>
      <c r="B19" s="380" t="s">
        <v>147</v>
      </c>
      <c r="C19" s="469">
        <v>780979.67</v>
      </c>
      <c r="D19" s="293">
        <v>58412.64</v>
      </c>
      <c r="E19" s="336">
        <v>839392.31</v>
      </c>
      <c r="F19" s="260"/>
      <c r="G19" s="293">
        <v>897019.54</v>
      </c>
    </row>
    <row r="20" spans="1:7" ht="12.75">
      <c r="A20" s="251">
        <v>9</v>
      </c>
      <c r="B20" s="197" t="s">
        <v>84</v>
      </c>
      <c r="C20" s="447">
        <v>113244.87</v>
      </c>
      <c r="D20" s="468">
        <v>2454</v>
      </c>
      <c r="E20" s="460">
        <v>115698.87</v>
      </c>
      <c r="F20" s="207" t="s">
        <v>102</v>
      </c>
      <c r="G20" s="404">
        <v>115698.87</v>
      </c>
    </row>
    <row r="21" spans="1:7" ht="13.5" thickBot="1">
      <c r="A21" s="259"/>
      <c r="B21" s="199" t="s">
        <v>160</v>
      </c>
      <c r="C21" s="448">
        <v>198645.61</v>
      </c>
      <c r="D21" s="470">
        <v>3949</v>
      </c>
      <c r="E21" s="464">
        <v>202594.61</v>
      </c>
      <c r="F21" s="242" t="s">
        <v>102</v>
      </c>
      <c r="G21" s="274">
        <v>202594.61</v>
      </c>
    </row>
    <row r="22" spans="1:7" ht="12.75">
      <c r="A22" s="251">
        <v>10</v>
      </c>
      <c r="B22" s="197" t="s">
        <v>87</v>
      </c>
      <c r="C22" s="449">
        <v>355736.88</v>
      </c>
      <c r="D22" s="411">
        <v>8542</v>
      </c>
      <c r="E22" s="460">
        <v>364278.88</v>
      </c>
      <c r="F22" s="288" t="s">
        <v>162</v>
      </c>
      <c r="G22" s="411">
        <v>1191805.83</v>
      </c>
    </row>
    <row r="23" spans="1:7" ht="13.5" thickBot="1">
      <c r="A23" s="259"/>
      <c r="B23" s="199" t="s">
        <v>13</v>
      </c>
      <c r="C23" s="450">
        <v>759524.73</v>
      </c>
      <c r="D23" s="410">
        <v>68002.22</v>
      </c>
      <c r="E23" s="464">
        <v>827526.95</v>
      </c>
      <c r="F23" s="289"/>
      <c r="G23" s="274"/>
    </row>
    <row r="24" spans="1:7" ht="12.75">
      <c r="A24" s="246">
        <v>11</v>
      </c>
      <c r="B24" s="243" t="s">
        <v>83</v>
      </c>
      <c r="C24" s="451">
        <v>47263.07</v>
      </c>
      <c r="D24" s="471">
        <v>1329.33</v>
      </c>
      <c r="E24" s="407">
        <v>48592.4</v>
      </c>
      <c r="F24" s="241" t="s">
        <v>149</v>
      </c>
      <c r="G24" s="300">
        <v>48592.4</v>
      </c>
    </row>
    <row r="25" spans="1:7" ht="13.5" thickBot="1">
      <c r="A25" s="247"/>
      <c r="B25" s="199"/>
      <c r="C25" s="453"/>
      <c r="D25" s="457"/>
      <c r="E25" s="461"/>
      <c r="F25" s="242"/>
      <c r="G25" s="274"/>
    </row>
    <row r="26" spans="1:7" ht="12.75">
      <c r="A26" s="247"/>
      <c r="B26" s="243"/>
      <c r="C26" s="454"/>
      <c r="D26" s="404"/>
      <c r="E26" s="407"/>
      <c r="F26" s="241"/>
      <c r="G26" s="404"/>
    </row>
    <row r="27" spans="1:7" ht="13.5" thickBot="1">
      <c r="A27" s="247"/>
      <c r="B27" s="198"/>
      <c r="C27" s="455"/>
      <c r="D27" s="405"/>
      <c r="E27" s="408"/>
      <c r="F27" s="208"/>
      <c r="G27" s="405"/>
    </row>
    <row r="28" spans="1:7" ht="13.5" thickBot="1">
      <c r="A28" s="247"/>
      <c r="B28" s="212" t="s">
        <v>77</v>
      </c>
      <c r="C28" s="456">
        <f>SUM(C19:C27)</f>
        <v>2255394.8299999996</v>
      </c>
      <c r="D28" s="293">
        <f>SUM(D19:D27)</f>
        <v>142689.18999999997</v>
      </c>
      <c r="E28" s="336">
        <v>2398084.02</v>
      </c>
      <c r="F28" s="260"/>
      <c r="G28" s="279">
        <f>SUM(G19:G27)</f>
        <v>2455711.25</v>
      </c>
    </row>
    <row r="29" spans="1:7" ht="13.5" thickBot="1">
      <c r="A29" s="250"/>
      <c r="B29" s="212"/>
      <c r="C29" s="279"/>
      <c r="D29" s="412"/>
      <c r="E29" s="213"/>
      <c r="F29" s="230"/>
      <c r="G29" s="29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7">
      <selection activeCell="I32" sqref="I32"/>
    </sheetView>
  </sheetViews>
  <sheetFormatPr defaultColWidth="9.00390625" defaultRowHeight="12.75"/>
  <cols>
    <col min="1" max="1" width="3.25390625" style="234" customWidth="1"/>
    <col min="2" max="2" width="35.875" style="234" customWidth="1"/>
    <col min="3" max="3" width="29.25390625" style="193" customWidth="1"/>
    <col min="4" max="4" width="13.875" style="193" hidden="1" customWidth="1"/>
    <col min="5" max="5" width="17.625" style="234" hidden="1" customWidth="1"/>
    <col min="6" max="6" width="15.875" style="281" hidden="1" customWidth="1"/>
    <col min="7" max="7" width="15.75390625" style="402" customWidth="1"/>
    <col min="8" max="8" width="15.00390625" style="278" hidden="1" customWidth="1"/>
    <col min="9" max="9" width="15.75390625" style="402" customWidth="1"/>
    <col min="10" max="10" width="15.375" style="278" customWidth="1"/>
    <col min="11" max="16384" width="9.125" style="234" customWidth="1"/>
  </cols>
  <sheetData>
    <row r="1" spans="1:10" s="220" customFormat="1" ht="12.75">
      <c r="A1" s="217"/>
      <c r="B1" s="217"/>
      <c r="C1" s="218"/>
      <c r="D1" s="219"/>
      <c r="E1" s="217"/>
      <c r="F1" s="271"/>
      <c r="G1" s="290"/>
      <c r="H1" s="271"/>
      <c r="I1" s="290"/>
      <c r="J1" s="271"/>
    </row>
    <row r="2" spans="1:10" s="220" customFormat="1" ht="20.25">
      <c r="A2" s="217"/>
      <c r="B2" s="415" t="s">
        <v>193</v>
      </c>
      <c r="C2" s="218"/>
      <c r="D2" s="219"/>
      <c r="E2" s="217"/>
      <c r="F2" s="271"/>
      <c r="G2" s="290"/>
      <c r="H2" s="271"/>
      <c r="I2" s="290"/>
      <c r="J2" s="271"/>
    </row>
    <row r="3" spans="1:10" s="220" customFormat="1" ht="12.75">
      <c r="A3" s="217"/>
      <c r="B3" s="217"/>
      <c r="C3" s="218"/>
      <c r="D3" s="219"/>
      <c r="E3" s="217"/>
      <c r="F3" s="271"/>
      <c r="G3" s="290"/>
      <c r="H3" s="271"/>
      <c r="I3" s="290"/>
      <c r="J3" s="271"/>
    </row>
    <row r="4" spans="1:10" s="220" customFormat="1" ht="12.75">
      <c r="A4" s="217"/>
      <c r="B4" s="217"/>
      <c r="C4" s="218"/>
      <c r="D4" s="219"/>
      <c r="E4" s="217"/>
      <c r="F4" s="271"/>
      <c r="G4" s="290"/>
      <c r="H4" s="271"/>
      <c r="I4" s="290"/>
      <c r="J4" s="271"/>
    </row>
    <row r="5" spans="1:10" s="220" customFormat="1" ht="13.5" thickBot="1">
      <c r="A5" s="217"/>
      <c r="B5" s="217"/>
      <c r="C5" s="218"/>
      <c r="D5" s="219"/>
      <c r="E5" s="217"/>
      <c r="F5" s="271"/>
      <c r="G5" s="290"/>
      <c r="H5" s="271"/>
      <c r="I5" s="290"/>
      <c r="J5" s="271"/>
    </row>
    <row r="6" spans="1:10" s="398" customFormat="1" ht="21" customHeight="1">
      <c r="A6" s="251" t="s">
        <v>30</v>
      </c>
      <c r="B6" s="252" t="s">
        <v>1</v>
      </c>
      <c r="C6" s="253" t="s">
        <v>2</v>
      </c>
      <c r="D6" s="261" t="s">
        <v>2</v>
      </c>
      <c r="E6" s="311" t="s">
        <v>4</v>
      </c>
      <c r="F6" s="272" t="s">
        <v>185</v>
      </c>
      <c r="G6" s="272" t="s">
        <v>164</v>
      </c>
      <c r="H6" s="347" t="s">
        <v>154</v>
      </c>
      <c r="I6" s="272" t="s">
        <v>154</v>
      </c>
      <c r="J6" s="318" t="s">
        <v>165</v>
      </c>
    </row>
    <row r="7" spans="1:10" s="398" customFormat="1" ht="21" customHeight="1">
      <c r="A7" s="247" t="s">
        <v>31</v>
      </c>
      <c r="B7" s="255"/>
      <c r="C7" s="256" t="s">
        <v>3</v>
      </c>
      <c r="D7" s="262" t="s">
        <v>3</v>
      </c>
      <c r="E7" s="312" t="s">
        <v>5</v>
      </c>
      <c r="F7" s="273" t="s">
        <v>34</v>
      </c>
      <c r="G7" s="273" t="s">
        <v>150</v>
      </c>
      <c r="H7" s="348" t="s">
        <v>140</v>
      </c>
      <c r="I7" s="273" t="s">
        <v>150</v>
      </c>
      <c r="J7" s="403" t="s">
        <v>150</v>
      </c>
    </row>
    <row r="8" spans="1:10" s="398" customFormat="1" ht="12.75">
      <c r="A8" s="247"/>
      <c r="B8" s="255"/>
      <c r="C8" s="258"/>
      <c r="D8" s="263"/>
      <c r="E8" s="312"/>
      <c r="F8" s="273" t="s">
        <v>40</v>
      </c>
      <c r="G8" s="273" t="s">
        <v>186</v>
      </c>
      <c r="H8" s="326"/>
      <c r="I8" s="273" t="s">
        <v>186</v>
      </c>
      <c r="J8" s="331" t="s">
        <v>186</v>
      </c>
    </row>
    <row r="9" spans="1:10" s="398" customFormat="1" ht="13.5" thickBot="1">
      <c r="A9" s="259"/>
      <c r="B9" s="250"/>
      <c r="C9" s="222"/>
      <c r="D9" s="264"/>
      <c r="E9" s="307"/>
      <c r="F9" s="291" t="s">
        <v>123</v>
      </c>
      <c r="G9" s="291"/>
      <c r="H9" s="349"/>
      <c r="I9" s="291"/>
      <c r="J9" s="332"/>
    </row>
    <row r="10" spans="1:10" s="398" customFormat="1" ht="18" customHeight="1">
      <c r="A10" s="251">
        <v>1</v>
      </c>
      <c r="B10" s="197" t="s">
        <v>22</v>
      </c>
      <c r="C10" s="362"/>
      <c r="D10" s="363"/>
      <c r="E10" s="313"/>
      <c r="F10" s="431"/>
      <c r="G10" s="294"/>
      <c r="H10" s="364"/>
      <c r="I10" s="294"/>
      <c r="J10" s="301"/>
    </row>
    <row r="11" spans="1:10" s="398" customFormat="1" ht="18" customHeight="1" thickBot="1">
      <c r="A11" s="246"/>
      <c r="B11" s="223" t="s">
        <v>23</v>
      </c>
      <c r="C11" s="228" t="s">
        <v>175</v>
      </c>
      <c r="D11" s="266">
        <v>8.02</v>
      </c>
      <c r="E11" s="314" t="s">
        <v>92</v>
      </c>
      <c r="F11" s="432"/>
      <c r="G11" s="370">
        <v>333555.48</v>
      </c>
      <c r="H11" s="436">
        <v>18098.686</v>
      </c>
      <c r="I11" s="370">
        <v>330976.77</v>
      </c>
      <c r="J11" s="276">
        <f aca="true" t="shared" si="0" ref="J11:J16">G11-I11</f>
        <v>2578.7099999999627</v>
      </c>
    </row>
    <row r="12" spans="1:10" s="398" customFormat="1" ht="18" customHeight="1">
      <c r="A12" s="416"/>
      <c r="B12" s="424" t="s">
        <v>188</v>
      </c>
      <c r="C12" s="425" t="s">
        <v>178</v>
      </c>
      <c r="D12" s="200"/>
      <c r="E12" s="426" t="s">
        <v>92</v>
      </c>
      <c r="F12" s="433"/>
      <c r="G12" s="309">
        <v>52756.8</v>
      </c>
      <c r="H12" s="437"/>
      <c r="I12" s="309">
        <v>52348.93835213261</v>
      </c>
      <c r="J12" s="286">
        <f t="shared" si="0"/>
        <v>407.8616478673939</v>
      </c>
    </row>
    <row r="13" spans="1:10" s="398" customFormat="1" ht="18" customHeight="1">
      <c r="A13" s="416"/>
      <c r="B13" s="427" t="s">
        <v>155</v>
      </c>
      <c r="C13" s="423" t="s">
        <v>179</v>
      </c>
      <c r="D13" s="202"/>
      <c r="E13" s="203" t="s">
        <v>92</v>
      </c>
      <c r="F13" s="434"/>
      <c r="G13" s="324">
        <v>129527.04</v>
      </c>
      <c r="H13" s="438">
        <v>6646.64</v>
      </c>
      <c r="I13" s="324">
        <v>128525.66933351179</v>
      </c>
      <c r="J13" s="334">
        <f t="shared" si="0"/>
        <v>1001.3706664882047</v>
      </c>
    </row>
    <row r="14" spans="1:10" s="398" customFormat="1" ht="18" customHeight="1">
      <c r="A14" s="417"/>
      <c r="B14" s="427" t="s">
        <v>163</v>
      </c>
      <c r="C14" s="423" t="s">
        <v>166</v>
      </c>
      <c r="D14" s="202"/>
      <c r="E14" s="203" t="s">
        <v>92</v>
      </c>
      <c r="F14" s="434"/>
      <c r="G14" s="324">
        <v>43296.96</v>
      </c>
      <c r="H14" s="439"/>
      <c r="I14" s="324">
        <v>42962.23216485366</v>
      </c>
      <c r="J14" s="334">
        <f t="shared" si="0"/>
        <v>334.7278351463392</v>
      </c>
    </row>
    <row r="15" spans="1:10" s="398" customFormat="1" ht="18" customHeight="1" thickBot="1">
      <c r="A15" s="430"/>
      <c r="B15" s="428" t="s">
        <v>194</v>
      </c>
      <c r="C15" s="429"/>
      <c r="D15" s="204"/>
      <c r="E15" s="205" t="s">
        <v>92</v>
      </c>
      <c r="F15" s="435"/>
      <c r="G15" s="310">
        <v>107974.68</v>
      </c>
      <c r="H15" s="440"/>
      <c r="I15" s="310">
        <v>107139.93014950195</v>
      </c>
      <c r="J15" s="333">
        <f t="shared" si="0"/>
        <v>834.7498504980467</v>
      </c>
    </row>
    <row r="16" spans="1:10" s="398" customFormat="1" ht="18" customHeight="1" thickBot="1">
      <c r="A16" s="397">
        <v>2</v>
      </c>
      <c r="B16" s="355" t="s">
        <v>152</v>
      </c>
      <c r="C16" s="356" t="s">
        <v>167</v>
      </c>
      <c r="D16" s="357"/>
      <c r="E16" s="358" t="s">
        <v>92</v>
      </c>
      <c r="F16" s="418"/>
      <c r="G16" s="419">
        <v>28530.84</v>
      </c>
      <c r="H16" s="420"/>
      <c r="I16" s="421">
        <v>28354.98</v>
      </c>
      <c r="J16" s="422">
        <f t="shared" si="0"/>
        <v>175.86000000000058</v>
      </c>
    </row>
    <row r="17" spans="1:10" s="398" customFormat="1" ht="18" customHeight="1">
      <c r="A17" s="246">
        <v>3</v>
      </c>
      <c r="B17" s="243" t="s">
        <v>24</v>
      </c>
      <c r="C17" s="244"/>
      <c r="D17" s="267"/>
      <c r="E17" s="308"/>
      <c r="F17" s="338"/>
      <c r="G17" s="338"/>
      <c r="H17" s="360"/>
      <c r="I17" s="369"/>
      <c r="J17" s="286"/>
    </row>
    <row r="18" spans="1:10" s="398" customFormat="1" ht="18" customHeight="1" thickBot="1">
      <c r="A18" s="259"/>
      <c r="B18" s="223" t="s">
        <v>25</v>
      </c>
      <c r="C18" s="226" t="s">
        <v>168</v>
      </c>
      <c r="D18" s="266">
        <v>4.96</v>
      </c>
      <c r="E18" s="314" t="s">
        <v>92</v>
      </c>
      <c r="F18" s="323"/>
      <c r="G18" s="370">
        <v>178928.88</v>
      </c>
      <c r="H18" s="371">
        <v>10173.716</v>
      </c>
      <c r="I18" s="372">
        <v>177825.69</v>
      </c>
      <c r="J18" s="333">
        <f aca="true" t="shared" si="1" ref="J18:J23">G18-I18</f>
        <v>1103.1900000000023</v>
      </c>
    </row>
    <row r="19" spans="1:10" s="398" customFormat="1" ht="18" customHeight="1">
      <c r="A19" s="246">
        <v>4</v>
      </c>
      <c r="B19" s="197" t="s">
        <v>151</v>
      </c>
      <c r="C19" s="282" t="s">
        <v>169</v>
      </c>
      <c r="D19" s="285">
        <v>1.29</v>
      </c>
      <c r="E19" s="306" t="s">
        <v>92</v>
      </c>
      <c r="F19" s="374"/>
      <c r="G19" s="375">
        <v>45436.68</v>
      </c>
      <c r="H19" s="376">
        <v>2583.483</v>
      </c>
      <c r="I19" s="377">
        <v>45156.62</v>
      </c>
      <c r="J19" s="275">
        <f t="shared" si="1"/>
        <v>280.0599999999977</v>
      </c>
    </row>
    <row r="20" spans="1:10" s="398" customFormat="1" ht="18" customHeight="1">
      <c r="A20" s="247">
        <v>5</v>
      </c>
      <c r="B20" s="198" t="s">
        <v>79</v>
      </c>
      <c r="C20" s="201" t="s">
        <v>170</v>
      </c>
      <c r="D20" s="263">
        <v>1.93</v>
      </c>
      <c r="E20" s="312" t="s">
        <v>92</v>
      </c>
      <c r="F20" s="323"/>
      <c r="G20" s="354">
        <v>122021.88</v>
      </c>
      <c r="H20" s="352"/>
      <c r="I20" s="365">
        <v>119579.13</v>
      </c>
      <c r="J20" s="276">
        <f t="shared" si="1"/>
        <v>2442.75</v>
      </c>
    </row>
    <row r="21" spans="1:10" s="398" customFormat="1" ht="18" customHeight="1">
      <c r="A21" s="247">
        <v>6</v>
      </c>
      <c r="B21" s="198" t="s">
        <v>80</v>
      </c>
      <c r="C21" s="201" t="s">
        <v>176</v>
      </c>
      <c r="D21" s="263">
        <v>0.46</v>
      </c>
      <c r="E21" s="312" t="s">
        <v>92</v>
      </c>
      <c r="F21" s="323"/>
      <c r="G21" s="354">
        <v>18431.75</v>
      </c>
      <c r="H21" s="352"/>
      <c r="I21" s="365">
        <v>18219.09</v>
      </c>
      <c r="J21" s="276">
        <f t="shared" si="1"/>
        <v>212.65999999999985</v>
      </c>
    </row>
    <row r="22" spans="1:10" s="398" customFormat="1" ht="18" customHeight="1">
      <c r="A22" s="247">
        <v>7</v>
      </c>
      <c r="B22" s="223" t="s">
        <v>158</v>
      </c>
      <c r="C22" s="226" t="s">
        <v>177</v>
      </c>
      <c r="D22" s="266"/>
      <c r="E22" s="312" t="s">
        <v>92</v>
      </c>
      <c r="F22" s="323"/>
      <c r="G22" s="354">
        <v>19724.64</v>
      </c>
      <c r="H22" s="352"/>
      <c r="I22" s="365">
        <v>19561.57</v>
      </c>
      <c r="J22" s="276">
        <f t="shared" si="1"/>
        <v>163.0699999999997</v>
      </c>
    </row>
    <row r="23" spans="1:10" s="398" customFormat="1" ht="18" customHeight="1">
      <c r="A23" s="247">
        <v>8</v>
      </c>
      <c r="B23" s="223" t="s">
        <v>81</v>
      </c>
      <c r="C23" s="227" t="s">
        <v>171</v>
      </c>
      <c r="D23" s="266">
        <v>1.18</v>
      </c>
      <c r="E23" s="314" t="s">
        <v>92</v>
      </c>
      <c r="F23" s="323"/>
      <c r="G23" s="354">
        <v>41562</v>
      </c>
      <c r="H23" s="350">
        <v>2363.186</v>
      </c>
      <c r="I23" s="365">
        <v>41305.82</v>
      </c>
      <c r="J23" s="276">
        <f t="shared" si="1"/>
        <v>256.1800000000003</v>
      </c>
    </row>
    <row r="24" spans="1:10" s="398" customFormat="1" ht="18" customHeight="1">
      <c r="A24" s="247"/>
      <c r="B24" s="223" t="s">
        <v>197</v>
      </c>
      <c r="C24" s="227"/>
      <c r="D24" s="266"/>
      <c r="E24" s="314"/>
      <c r="F24" s="323"/>
      <c r="G24" s="354"/>
      <c r="H24" s="350"/>
      <c r="I24" s="365"/>
      <c r="J24" s="276"/>
    </row>
    <row r="25" spans="1:10" s="398" customFormat="1" ht="18" customHeight="1">
      <c r="A25" s="247"/>
      <c r="B25" s="210" t="s">
        <v>195</v>
      </c>
      <c r="C25" s="228"/>
      <c r="D25" s="266"/>
      <c r="E25" s="314"/>
      <c r="F25" s="324"/>
      <c r="G25" s="324"/>
      <c r="H25" s="351"/>
      <c r="I25" s="366"/>
      <c r="J25" s="334"/>
    </row>
    <row r="26" spans="1:10" s="398" customFormat="1" ht="18" customHeight="1" thickBot="1">
      <c r="A26" s="248"/>
      <c r="B26" s="378" t="s">
        <v>196</v>
      </c>
      <c r="C26" s="379"/>
      <c r="D26" s="264"/>
      <c r="E26" s="307"/>
      <c r="F26" s="310"/>
      <c r="G26" s="310"/>
      <c r="H26" s="367"/>
      <c r="I26" s="368"/>
      <c r="J26" s="276"/>
    </row>
    <row r="27" spans="1:10" s="398" customFormat="1" ht="18" customHeight="1" thickBot="1">
      <c r="A27" s="249"/>
      <c r="B27" s="380" t="s">
        <v>147</v>
      </c>
      <c r="C27" s="221"/>
      <c r="D27" s="265"/>
      <c r="E27" s="381"/>
      <c r="F27" s="373"/>
      <c r="G27" s="382">
        <f>SUM(G16:G25)+G11</f>
        <v>788192.15</v>
      </c>
      <c r="H27" s="383">
        <f>SUM(H16:H25)+H11</f>
        <v>33219.071</v>
      </c>
      <c r="I27" s="384">
        <f>SUM(I16:I25)+I11</f>
        <v>780979.6700000002</v>
      </c>
      <c r="J27" s="295">
        <f>SUM(J16:J25)+J11</f>
        <v>7212.479999999963</v>
      </c>
    </row>
    <row r="28" spans="1:11" s="398" customFormat="1" ht="18" customHeight="1">
      <c r="A28" s="251">
        <v>9</v>
      </c>
      <c r="B28" s="197" t="s">
        <v>84</v>
      </c>
      <c r="C28" s="284" t="s">
        <v>181</v>
      </c>
      <c r="D28" s="285" t="s">
        <v>119</v>
      </c>
      <c r="E28" s="306" t="s">
        <v>122</v>
      </c>
      <c r="F28" s="309"/>
      <c r="G28" s="399">
        <v>115596.13</v>
      </c>
      <c r="H28" s="376">
        <v>11065</v>
      </c>
      <c r="I28" s="385">
        <v>113244.87</v>
      </c>
      <c r="J28" s="301">
        <f>G28-I28</f>
        <v>2351.2600000000093</v>
      </c>
      <c r="K28" s="400"/>
    </row>
    <row r="29" spans="1:10" s="398" customFormat="1" ht="18" customHeight="1" thickBot="1">
      <c r="A29" s="259"/>
      <c r="B29" s="199" t="s">
        <v>160</v>
      </c>
      <c r="C29" s="283" t="s">
        <v>180</v>
      </c>
      <c r="D29" s="264">
        <v>13.15</v>
      </c>
      <c r="E29" s="307" t="s">
        <v>88</v>
      </c>
      <c r="F29" s="310"/>
      <c r="G29" s="393">
        <v>198645.61</v>
      </c>
      <c r="H29" s="386"/>
      <c r="I29" s="393">
        <v>198645.61</v>
      </c>
      <c r="J29" s="333">
        <f>G29-I29</f>
        <v>0</v>
      </c>
    </row>
    <row r="30" spans="1:10" s="398" customFormat="1" ht="18" customHeight="1">
      <c r="A30" s="251">
        <v>10</v>
      </c>
      <c r="B30" s="197" t="s">
        <v>87</v>
      </c>
      <c r="C30" s="284" t="s">
        <v>182</v>
      </c>
      <c r="D30" s="285" t="s">
        <v>121</v>
      </c>
      <c r="E30" s="306" t="s">
        <v>122</v>
      </c>
      <c r="F30" s="309"/>
      <c r="G30" s="375">
        <v>355950.04</v>
      </c>
      <c r="H30" s="388"/>
      <c r="I30" s="389">
        <v>355736.88</v>
      </c>
      <c r="J30" s="301">
        <f>G30-I30</f>
        <v>213.1599999999744</v>
      </c>
    </row>
    <row r="31" spans="1:10" s="398" customFormat="1" ht="18" customHeight="1" thickBot="1">
      <c r="A31" s="259"/>
      <c r="B31" s="199" t="s">
        <v>13</v>
      </c>
      <c r="C31" s="283" t="s">
        <v>184</v>
      </c>
      <c r="D31" s="264">
        <v>16.85</v>
      </c>
      <c r="E31" s="307" t="s">
        <v>92</v>
      </c>
      <c r="F31" s="310"/>
      <c r="G31" s="390">
        <v>778225.75</v>
      </c>
      <c r="H31" s="391">
        <v>73375</v>
      </c>
      <c r="I31" s="392">
        <v>759524.73</v>
      </c>
      <c r="J31" s="333">
        <f>G31-I31</f>
        <v>18701.02000000002</v>
      </c>
    </row>
    <row r="32" spans="1:10" s="398" customFormat="1" ht="18" customHeight="1">
      <c r="A32" s="246">
        <v>11</v>
      </c>
      <c r="B32" s="243" t="s">
        <v>83</v>
      </c>
      <c r="C32" s="287" t="s">
        <v>183</v>
      </c>
      <c r="D32" s="401" t="s">
        <v>148</v>
      </c>
      <c r="E32" s="308" t="s">
        <v>92</v>
      </c>
      <c r="F32" s="339"/>
      <c r="G32" s="359">
        <v>48592.4</v>
      </c>
      <c r="H32" s="387">
        <v>977</v>
      </c>
      <c r="I32" s="361">
        <v>47263.07</v>
      </c>
      <c r="J32" s="275">
        <f>G32-I32</f>
        <v>1329.3300000000017</v>
      </c>
    </row>
    <row r="33" spans="1:10" s="398" customFormat="1" ht="18" customHeight="1" thickBot="1">
      <c r="A33" s="247"/>
      <c r="B33" s="199"/>
      <c r="C33" s="209"/>
      <c r="D33" s="264"/>
      <c r="E33" s="307"/>
      <c r="F33" s="291"/>
      <c r="G33" s="291"/>
      <c r="H33" s="353"/>
      <c r="I33" s="291"/>
      <c r="J33" s="333"/>
    </row>
    <row r="34" spans="1:10" s="398" customFormat="1" ht="18" customHeight="1" hidden="1">
      <c r="A34" s="247"/>
      <c r="B34" s="243"/>
      <c r="C34" s="245"/>
      <c r="D34" s="245"/>
      <c r="E34" s="315"/>
      <c r="F34" s="325"/>
      <c r="G34" s="319"/>
      <c r="H34" s="327"/>
      <c r="I34" s="325"/>
      <c r="J34" s="335"/>
    </row>
    <row r="35" spans="1:10" s="398" customFormat="1" ht="18" customHeight="1" hidden="1">
      <c r="A35" s="247"/>
      <c r="B35" s="198"/>
      <c r="C35" s="211"/>
      <c r="D35" s="211"/>
      <c r="E35" s="316"/>
      <c r="F35" s="273"/>
      <c r="G35" s="320"/>
      <c r="H35" s="328"/>
      <c r="I35" s="273"/>
      <c r="J35" s="334"/>
    </row>
    <row r="36" spans="1:10" s="398" customFormat="1" ht="18" customHeight="1" thickBot="1">
      <c r="A36" s="247"/>
      <c r="B36" s="212" t="s">
        <v>77</v>
      </c>
      <c r="C36" s="229"/>
      <c r="D36" s="229" t="s">
        <v>93</v>
      </c>
      <c r="E36" s="268"/>
      <c r="F36" s="279"/>
      <c r="G36" s="321">
        <f>SUM(G27:G35)</f>
        <v>2285202.08</v>
      </c>
      <c r="H36" s="329">
        <f>SUM(H27:H35)</f>
        <v>118636.071</v>
      </c>
      <c r="I36" s="279">
        <f>SUM(I27:I35)</f>
        <v>2255394.83</v>
      </c>
      <c r="J36" s="336">
        <f>SUM(J27:J35)</f>
        <v>29807.249999999967</v>
      </c>
    </row>
    <row r="37" spans="1:10" s="398" customFormat="1" ht="13.5" thickBot="1">
      <c r="A37" s="250"/>
      <c r="B37" s="212"/>
      <c r="C37" s="229"/>
      <c r="D37" s="229"/>
      <c r="E37" s="317"/>
      <c r="F37" s="299"/>
      <c r="G37" s="322"/>
      <c r="H37" s="330"/>
      <c r="I37" s="279"/>
      <c r="J37" s="337"/>
    </row>
    <row r="38" spans="1:10" s="398" customFormat="1" ht="12.75">
      <c r="A38" s="474"/>
      <c r="B38" s="475"/>
      <c r="C38" s="265"/>
      <c r="D38" s="265"/>
      <c r="E38" s="475"/>
      <c r="F38" s="409"/>
      <c r="G38" s="292"/>
      <c r="H38" s="476"/>
      <c r="I38" s="292"/>
      <c r="J38" s="409"/>
    </row>
    <row r="39" spans="1:10" s="220" customFormat="1" ht="12.75">
      <c r="A39" s="231"/>
      <c r="B39" s="232"/>
      <c r="C39" s="233"/>
      <c r="D39" s="233"/>
      <c r="E39" s="192"/>
      <c r="F39" s="280"/>
      <c r="G39" s="292"/>
      <c r="H39" s="277"/>
      <c r="I39" s="292"/>
      <c r="J39" s="277"/>
    </row>
    <row r="40" spans="1:10" s="220" customFormat="1" ht="12.75">
      <c r="A40" s="231"/>
      <c r="B40" s="232"/>
      <c r="C40" s="233"/>
      <c r="D40" s="233"/>
      <c r="E40" s="192"/>
      <c r="F40" s="280"/>
      <c r="G40" s="292"/>
      <c r="H40" s="277"/>
      <c r="I40" s="292"/>
      <c r="J40" s="277"/>
    </row>
    <row r="41" ht="12.75">
      <c r="B41" s="473"/>
    </row>
    <row r="42" ht="12.75">
      <c r="B42" s="473"/>
    </row>
    <row r="45" spans="2:3" ht="12.75">
      <c r="B45" s="477"/>
      <c r="C45" s="478"/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2" t="s">
        <v>129</v>
      </c>
      <c r="C32" s="150">
        <v>28500</v>
      </c>
    </row>
    <row r="33" spans="2:3" ht="12.75">
      <c r="B33" s="152" t="s">
        <v>130</v>
      </c>
      <c r="C33" s="151">
        <v>19400</v>
      </c>
    </row>
    <row r="34" ht="12.75">
      <c r="B34" s="153" t="s">
        <v>131</v>
      </c>
    </row>
    <row r="35" ht="12.75">
      <c r="B35" s="148" t="s">
        <v>132</v>
      </c>
    </row>
    <row r="36" spans="2:5" ht="12.75">
      <c r="B36" s="154" t="s">
        <v>133</v>
      </c>
      <c r="C36" s="155" t="s">
        <v>134</v>
      </c>
      <c r="D36" s="156"/>
      <c r="E36" s="157"/>
    </row>
    <row r="37" spans="3:5" ht="12.75">
      <c r="C37" s="158" t="s">
        <v>135</v>
      </c>
      <c r="D37" s="159"/>
      <c r="E37" s="160"/>
    </row>
    <row r="38" spans="3:5" ht="12.75">
      <c r="C38" s="158" t="s">
        <v>136</v>
      </c>
      <c r="D38" s="159"/>
      <c r="E38" s="160"/>
    </row>
    <row r="39" spans="3:5" ht="12.75">
      <c r="C39" s="158" t="s">
        <v>137</v>
      </c>
      <c r="D39" s="159"/>
      <c r="E39" s="160"/>
    </row>
    <row r="40" spans="3:5" ht="12.75">
      <c r="C40" s="158" t="s">
        <v>138</v>
      </c>
      <c r="D40" s="159"/>
      <c r="E40" s="160"/>
    </row>
    <row r="41" spans="3:5" ht="12.75">
      <c r="C41" s="161" t="s">
        <v>139</v>
      </c>
      <c r="D41" s="162"/>
      <c r="E41" s="163"/>
    </row>
    <row r="42" spans="2:5" ht="12.75">
      <c r="B42" s="166" t="s">
        <v>140</v>
      </c>
      <c r="C42" s="169" t="s">
        <v>143</v>
      </c>
      <c r="D42" s="169"/>
      <c r="E42" s="166">
        <v>450.4</v>
      </c>
    </row>
    <row r="43" spans="3:6" ht="13.5" thickBot="1">
      <c r="C43" s="149" t="s">
        <v>2</v>
      </c>
      <c r="D43" s="149" t="s">
        <v>34</v>
      </c>
      <c r="F43" s="149" t="s">
        <v>144</v>
      </c>
    </row>
    <row r="44" spans="2:6" ht="12.75">
      <c r="B44" s="164" t="s">
        <v>22</v>
      </c>
      <c r="C44" s="171">
        <v>3.39</v>
      </c>
      <c r="D44" s="172">
        <f>C44*E42</f>
        <v>1526.856</v>
      </c>
      <c r="E44" s="173"/>
      <c r="F44" s="174">
        <f>D44*6</f>
        <v>9161.136</v>
      </c>
    </row>
    <row r="45" spans="2:6" ht="13.5" thickBot="1">
      <c r="B45" s="165" t="s">
        <v>23</v>
      </c>
      <c r="C45" s="175"/>
      <c r="D45" s="176"/>
      <c r="E45" s="177"/>
      <c r="F45" s="178"/>
    </row>
    <row r="46" spans="2:6" ht="12.75">
      <c r="B46" s="164" t="s">
        <v>24</v>
      </c>
      <c r="C46" s="171">
        <v>4.57</v>
      </c>
      <c r="D46" s="172">
        <f>C46*E42</f>
        <v>2058.328</v>
      </c>
      <c r="E46" s="173"/>
      <c r="F46" s="174">
        <f>D46*6</f>
        <v>12349.968</v>
      </c>
    </row>
    <row r="47" spans="2:6" ht="13.5" thickBot="1">
      <c r="B47" s="165" t="s">
        <v>25</v>
      </c>
      <c r="C47" s="175"/>
      <c r="D47" s="176"/>
      <c r="E47" s="177"/>
      <c r="F47" s="178"/>
    </row>
    <row r="48" spans="2:6" ht="13.5" thickBot="1">
      <c r="B48" s="179" t="s">
        <v>7</v>
      </c>
      <c r="C48" s="180">
        <v>1.29</v>
      </c>
      <c r="D48" s="181">
        <f>C48*E42</f>
        <v>581.016</v>
      </c>
      <c r="E48" s="182"/>
      <c r="F48" s="183">
        <f>D48*6</f>
        <v>3486.0959999999995</v>
      </c>
    </row>
    <row r="49" spans="2:6" ht="13.5" thickBot="1">
      <c r="B49" s="179" t="s">
        <v>81</v>
      </c>
      <c r="C49" s="180">
        <v>0.2</v>
      </c>
      <c r="D49" s="181">
        <f>C49*E42</f>
        <v>90.08</v>
      </c>
      <c r="E49" s="182"/>
      <c r="F49" s="183">
        <f>D49*6</f>
        <v>540.48</v>
      </c>
    </row>
    <row r="50" spans="2:18" s="168" customFormat="1" ht="13.5" thickBot="1">
      <c r="B50" s="184" t="s">
        <v>82</v>
      </c>
      <c r="C50" s="167"/>
      <c r="D50" s="185">
        <f>D44+D46+D48+D49</f>
        <v>4256.28</v>
      </c>
      <c r="E50" s="186"/>
      <c r="F50" s="187">
        <f>F44+F46+F48+F49</f>
        <v>25537.679999999997</v>
      </c>
      <c r="G50" s="167"/>
      <c r="H50" s="170"/>
      <c r="I50" s="170"/>
      <c r="J50" s="170"/>
      <c r="K50" s="170"/>
      <c r="M50" s="167"/>
      <c r="N50" s="167"/>
      <c r="Q50" s="167"/>
      <c r="R50" s="167"/>
    </row>
    <row r="51" spans="2:6" ht="13.5" thickBot="1">
      <c r="B51" s="179" t="s">
        <v>13</v>
      </c>
      <c r="C51" s="188" t="s">
        <v>141</v>
      </c>
      <c r="D51" s="189" t="s">
        <v>142</v>
      </c>
      <c r="E51" s="190"/>
      <c r="F51" s="191">
        <f>9746.66*4+10719.52*2</f>
        <v>60425.68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2014-04-07T15:17:21Z</cp:lastPrinted>
  <dcterms:created xsi:type="dcterms:W3CDTF">2010-03-19T07:34:08Z</dcterms:created>
  <dcterms:modified xsi:type="dcterms:W3CDTF">2014-04-17T14:53:01Z</dcterms:modified>
  <cp:category/>
  <cp:version/>
  <cp:contentType/>
  <cp:contentStatus/>
</cp:coreProperties>
</file>